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01"/>
  <workbookPr defaultThemeVersion="166925"/>
  <mc:AlternateContent xmlns:mc="http://schemas.openxmlformats.org/markup-compatibility/2006">
    <mc:Choice Requires="x15">
      <x15ac:absPath xmlns:x15ac="http://schemas.microsoft.com/office/spreadsheetml/2010/11/ac" url="R:\Engineering\CWRM\lahaina sector designation\water use applications\kapalua application\"/>
    </mc:Choice>
  </mc:AlternateContent>
  <xr:revisionPtr revIDLastSave="102" documentId="13_ncr:1_{DCC9483F-F554-42E8-B73C-9FEBC445A8C0}" xr6:coauthVersionLast="47" xr6:coauthVersionMax="47" xr10:uidLastSave="{4075C4C3-0082-4C39-819A-E84D6A3E7686}"/>
  <bookViews>
    <workbookView xWindow="-120" yWindow="-120" windowWidth="29040" windowHeight="15840" xr2:uid="{99E7FCB5-9D39-4D63-B7D2-22731179C213}"/>
  </bookViews>
  <sheets>
    <sheet name="Table 11.1_LAND_USE_CONSISTENCY" sheetId="4" r:id="rId1"/>
    <sheet name="Table 12.2_IRRIGATION" sheetId="5" r:id="rId2"/>
  </sheets>
  <definedNames>
    <definedName name="_xlnm._FilterDatabase" localSheetId="0" hidden="1">'Table 11.1_LAND_USE_CONSISTENCY'!$A$10:$P$281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278" i="4" l="1"/>
  <c r="M277" i="4"/>
  <c r="D248" i="4"/>
  <c r="E248" i="4"/>
  <c r="F248" i="4"/>
  <c r="G248" i="4"/>
  <c r="D249" i="4"/>
  <c r="E249" i="4"/>
  <c r="F249" i="4"/>
  <c r="G249" i="4"/>
  <c r="D250" i="4"/>
  <c r="E250" i="4"/>
  <c r="F250" i="4"/>
  <c r="G250" i="4"/>
  <c r="D251" i="4"/>
  <c r="E251" i="4"/>
  <c r="F251" i="4"/>
  <c r="G251" i="4"/>
  <c r="D252" i="4"/>
  <c r="E252" i="4"/>
  <c r="F252" i="4"/>
  <c r="G252" i="4"/>
  <c r="D253" i="4"/>
  <c r="E253" i="4"/>
  <c r="F253" i="4"/>
  <c r="G253" i="4"/>
  <c r="D254" i="4"/>
  <c r="E254" i="4"/>
  <c r="F254" i="4"/>
  <c r="G254" i="4"/>
  <c r="D255" i="4"/>
  <c r="E255" i="4"/>
  <c r="F255" i="4"/>
  <c r="G255" i="4"/>
  <c r="D256" i="4"/>
  <c r="E256" i="4"/>
  <c r="F256" i="4"/>
  <c r="G256" i="4"/>
  <c r="D257" i="4"/>
  <c r="E257" i="4"/>
  <c r="F257" i="4"/>
  <c r="G257" i="4"/>
  <c r="D258" i="4"/>
  <c r="E258" i="4"/>
  <c r="F258" i="4"/>
  <c r="G258" i="4"/>
  <c r="D259" i="4"/>
  <c r="E259" i="4"/>
  <c r="F259" i="4"/>
  <c r="G259" i="4"/>
  <c r="D260" i="4"/>
  <c r="E260" i="4"/>
  <c r="F260" i="4"/>
  <c r="G260" i="4"/>
  <c r="D261" i="4"/>
  <c r="E261" i="4"/>
  <c r="F261" i="4"/>
  <c r="G261" i="4"/>
  <c r="D262" i="4"/>
  <c r="E262" i="4"/>
  <c r="F262" i="4"/>
  <c r="G262" i="4"/>
  <c r="D263" i="4"/>
  <c r="E263" i="4"/>
  <c r="F263" i="4"/>
  <c r="G263" i="4"/>
  <c r="D264" i="4"/>
  <c r="E264" i="4"/>
  <c r="F264" i="4"/>
  <c r="G264" i="4"/>
  <c r="D265" i="4"/>
  <c r="E265" i="4"/>
  <c r="F265" i="4"/>
  <c r="G265" i="4"/>
  <c r="D266" i="4"/>
  <c r="E266" i="4"/>
  <c r="F266" i="4"/>
  <c r="G266" i="4"/>
  <c r="D267" i="4"/>
  <c r="E267" i="4"/>
  <c r="F267" i="4"/>
  <c r="G267" i="4"/>
  <c r="D268" i="4"/>
  <c r="E268" i="4"/>
  <c r="F268" i="4"/>
  <c r="G268" i="4"/>
  <c r="D269" i="4"/>
  <c r="E269" i="4"/>
  <c r="F269" i="4"/>
  <c r="G269" i="4"/>
  <c r="D270" i="4"/>
  <c r="E270" i="4"/>
  <c r="F270" i="4"/>
  <c r="G270" i="4"/>
  <c r="D271" i="4"/>
  <c r="E271" i="4"/>
  <c r="F271" i="4"/>
  <c r="G271" i="4"/>
  <c r="D272" i="4"/>
  <c r="E272" i="4"/>
  <c r="F272" i="4"/>
  <c r="G272" i="4"/>
  <c r="D273" i="4"/>
  <c r="E273" i="4"/>
  <c r="F273" i="4"/>
  <c r="G273" i="4"/>
  <c r="D274" i="4"/>
  <c r="E274" i="4"/>
  <c r="F274" i="4"/>
  <c r="G274" i="4"/>
  <c r="D275" i="4"/>
  <c r="E275" i="4"/>
  <c r="F275" i="4"/>
  <c r="G275" i="4"/>
  <c r="D276" i="4"/>
  <c r="E276" i="4"/>
  <c r="F276" i="4"/>
  <c r="G276" i="4"/>
  <c r="D277" i="4"/>
  <c r="E277" i="4"/>
  <c r="F277" i="4"/>
  <c r="G277" i="4"/>
  <c r="D278" i="4"/>
  <c r="E278" i="4"/>
  <c r="F278" i="4"/>
  <c r="G278" i="4"/>
  <c r="N280" i="4"/>
  <c r="D11" i="4"/>
  <c r="E11" i="4"/>
  <c r="F11" i="4"/>
  <c r="G11" i="4"/>
  <c r="D12" i="4"/>
  <c r="E12" i="4"/>
  <c r="F12" i="4"/>
  <c r="G12" i="4"/>
  <c r="D13" i="4"/>
  <c r="E13" i="4"/>
  <c r="F13" i="4"/>
  <c r="G13" i="4"/>
  <c r="D14" i="4"/>
  <c r="E14" i="4"/>
  <c r="F14" i="4"/>
  <c r="G14" i="4"/>
  <c r="D15" i="4"/>
  <c r="E15" i="4"/>
  <c r="F15" i="4"/>
  <c r="G15" i="4"/>
  <c r="D16" i="4"/>
  <c r="E16" i="4"/>
  <c r="F16" i="4"/>
  <c r="G16" i="4"/>
  <c r="D17" i="4"/>
  <c r="E17" i="4"/>
  <c r="F17" i="4"/>
  <c r="G17" i="4"/>
  <c r="D18" i="4"/>
  <c r="E18" i="4"/>
  <c r="F18" i="4"/>
  <c r="G18" i="4"/>
  <c r="D19" i="4"/>
  <c r="E19" i="4"/>
  <c r="F19" i="4"/>
  <c r="G19" i="4"/>
  <c r="D20" i="4"/>
  <c r="E20" i="4"/>
  <c r="F20" i="4"/>
  <c r="G20" i="4"/>
  <c r="D21" i="4"/>
  <c r="E21" i="4"/>
  <c r="F21" i="4"/>
  <c r="G21" i="4"/>
  <c r="D22" i="4"/>
  <c r="E22" i="4"/>
  <c r="F22" i="4"/>
  <c r="G22" i="4"/>
  <c r="D23" i="4"/>
  <c r="E23" i="4"/>
  <c r="F23" i="4"/>
  <c r="G23" i="4"/>
  <c r="D24" i="4"/>
  <c r="E24" i="4"/>
  <c r="F24" i="4"/>
  <c r="G24" i="4"/>
  <c r="D25" i="4"/>
  <c r="E25" i="4"/>
  <c r="F25" i="4"/>
  <c r="G25" i="4"/>
  <c r="D26" i="4"/>
  <c r="E26" i="4"/>
  <c r="F26" i="4"/>
  <c r="G26" i="4"/>
  <c r="D27" i="4"/>
  <c r="E27" i="4"/>
  <c r="F27" i="4"/>
  <c r="G27" i="4"/>
  <c r="D28" i="4"/>
  <c r="E28" i="4"/>
  <c r="F28" i="4"/>
  <c r="G28" i="4"/>
  <c r="D29" i="4"/>
  <c r="E29" i="4"/>
  <c r="F29" i="4"/>
  <c r="G29" i="4"/>
  <c r="D30" i="4"/>
  <c r="E30" i="4"/>
  <c r="F30" i="4"/>
  <c r="G30" i="4"/>
  <c r="D31" i="4"/>
  <c r="E31" i="4"/>
  <c r="F31" i="4"/>
  <c r="G31" i="4"/>
  <c r="D32" i="4"/>
  <c r="E32" i="4"/>
  <c r="F32" i="4"/>
  <c r="G32" i="4"/>
  <c r="D33" i="4"/>
  <c r="E33" i="4"/>
  <c r="F33" i="4"/>
  <c r="G33" i="4"/>
  <c r="D34" i="4"/>
  <c r="E34" i="4"/>
  <c r="F34" i="4"/>
  <c r="G34" i="4"/>
  <c r="D35" i="4"/>
  <c r="E35" i="4"/>
  <c r="F35" i="4"/>
  <c r="G35" i="4"/>
  <c r="D36" i="4"/>
  <c r="E36" i="4"/>
  <c r="F36" i="4"/>
  <c r="G36" i="4"/>
  <c r="D37" i="4"/>
  <c r="E37" i="4"/>
  <c r="F37" i="4"/>
  <c r="G37" i="4"/>
  <c r="D38" i="4"/>
  <c r="E38" i="4"/>
  <c r="F38" i="4"/>
  <c r="G38" i="4"/>
  <c r="D39" i="4"/>
  <c r="E39" i="4"/>
  <c r="F39" i="4"/>
  <c r="G39" i="4"/>
  <c r="D40" i="4"/>
  <c r="E40" i="4"/>
  <c r="F40" i="4"/>
  <c r="G40" i="4"/>
  <c r="D41" i="4"/>
  <c r="E41" i="4"/>
  <c r="F41" i="4"/>
  <c r="G41" i="4"/>
  <c r="D42" i="4"/>
  <c r="E42" i="4"/>
  <c r="F42" i="4"/>
  <c r="G42" i="4"/>
  <c r="D43" i="4"/>
  <c r="E43" i="4"/>
  <c r="F43" i="4"/>
  <c r="G43" i="4"/>
  <c r="D44" i="4"/>
  <c r="E44" i="4"/>
  <c r="F44" i="4"/>
  <c r="G44" i="4"/>
  <c r="D45" i="4"/>
  <c r="E45" i="4"/>
  <c r="F45" i="4"/>
  <c r="G45" i="4"/>
  <c r="D46" i="4"/>
  <c r="E46" i="4"/>
  <c r="F46" i="4"/>
  <c r="G46" i="4"/>
  <c r="D47" i="4"/>
  <c r="E47" i="4"/>
  <c r="F47" i="4"/>
  <c r="G47" i="4"/>
  <c r="D48" i="4"/>
  <c r="E48" i="4"/>
  <c r="F48" i="4"/>
  <c r="G48" i="4"/>
  <c r="D49" i="4"/>
  <c r="E49" i="4"/>
  <c r="F49" i="4"/>
  <c r="G49" i="4"/>
  <c r="D50" i="4"/>
  <c r="E50" i="4"/>
  <c r="F50" i="4"/>
  <c r="G50" i="4"/>
  <c r="D51" i="4"/>
  <c r="E51" i="4"/>
  <c r="F51" i="4"/>
  <c r="G51" i="4"/>
  <c r="D52" i="4"/>
  <c r="E52" i="4"/>
  <c r="F52" i="4"/>
  <c r="G52" i="4"/>
  <c r="D53" i="4"/>
  <c r="E53" i="4"/>
  <c r="F53" i="4"/>
  <c r="G53" i="4"/>
  <c r="D54" i="4"/>
  <c r="E54" i="4"/>
  <c r="F54" i="4"/>
  <c r="G54" i="4"/>
  <c r="D55" i="4"/>
  <c r="E55" i="4"/>
  <c r="F55" i="4"/>
  <c r="G55" i="4"/>
  <c r="D56" i="4"/>
  <c r="E56" i="4"/>
  <c r="F56" i="4"/>
  <c r="G56" i="4"/>
  <c r="D57" i="4"/>
  <c r="E57" i="4"/>
  <c r="F57" i="4"/>
  <c r="G57" i="4"/>
  <c r="D58" i="4"/>
  <c r="E58" i="4"/>
  <c r="F58" i="4"/>
  <c r="G58" i="4"/>
  <c r="D59" i="4"/>
  <c r="E59" i="4"/>
  <c r="F59" i="4"/>
  <c r="G59" i="4"/>
  <c r="D60" i="4"/>
  <c r="E60" i="4"/>
  <c r="F60" i="4"/>
  <c r="G60" i="4"/>
  <c r="D61" i="4"/>
  <c r="E61" i="4"/>
  <c r="F61" i="4"/>
  <c r="G61" i="4"/>
  <c r="D62" i="4"/>
  <c r="E62" i="4"/>
  <c r="F62" i="4"/>
  <c r="G62" i="4"/>
  <c r="D63" i="4"/>
  <c r="E63" i="4"/>
  <c r="F63" i="4"/>
  <c r="G63" i="4"/>
  <c r="D64" i="4"/>
  <c r="E64" i="4"/>
  <c r="F64" i="4"/>
  <c r="G64" i="4"/>
  <c r="D65" i="4"/>
  <c r="E65" i="4"/>
  <c r="F65" i="4"/>
  <c r="G65" i="4"/>
  <c r="D66" i="4"/>
  <c r="E66" i="4"/>
  <c r="F66" i="4"/>
  <c r="G66" i="4"/>
  <c r="D67" i="4"/>
  <c r="E67" i="4"/>
  <c r="F67" i="4"/>
  <c r="G67" i="4"/>
  <c r="D68" i="4"/>
  <c r="E68" i="4"/>
  <c r="F68" i="4"/>
  <c r="G68" i="4"/>
  <c r="D69" i="4"/>
  <c r="E69" i="4"/>
  <c r="F69" i="4"/>
  <c r="G69" i="4"/>
  <c r="D70" i="4"/>
  <c r="E70" i="4"/>
  <c r="F70" i="4"/>
  <c r="G70" i="4"/>
  <c r="D71" i="4"/>
  <c r="E71" i="4"/>
  <c r="F71" i="4"/>
  <c r="G71" i="4"/>
  <c r="D72" i="4"/>
  <c r="E72" i="4"/>
  <c r="F72" i="4"/>
  <c r="G72" i="4"/>
  <c r="D73" i="4"/>
  <c r="E73" i="4"/>
  <c r="F73" i="4"/>
  <c r="G73" i="4"/>
  <c r="D74" i="4"/>
  <c r="E74" i="4"/>
  <c r="F74" i="4"/>
  <c r="G74" i="4"/>
  <c r="D75" i="4"/>
  <c r="E75" i="4"/>
  <c r="F75" i="4"/>
  <c r="G75" i="4"/>
  <c r="D76" i="4"/>
  <c r="E76" i="4"/>
  <c r="F76" i="4"/>
  <c r="G76" i="4"/>
  <c r="D77" i="4"/>
  <c r="E77" i="4"/>
  <c r="F77" i="4"/>
  <c r="G77" i="4"/>
  <c r="D78" i="4"/>
  <c r="E78" i="4"/>
  <c r="F78" i="4"/>
  <c r="G78" i="4"/>
  <c r="D79" i="4"/>
  <c r="E79" i="4"/>
  <c r="F79" i="4"/>
  <c r="G79" i="4"/>
  <c r="D80" i="4"/>
  <c r="E80" i="4"/>
  <c r="F80" i="4"/>
  <c r="G80" i="4"/>
  <c r="D81" i="4"/>
  <c r="E81" i="4"/>
  <c r="F81" i="4"/>
  <c r="G81" i="4"/>
  <c r="D82" i="4"/>
  <c r="E82" i="4"/>
  <c r="F82" i="4"/>
  <c r="G82" i="4"/>
  <c r="D83" i="4"/>
  <c r="E83" i="4"/>
  <c r="F83" i="4"/>
  <c r="G83" i="4"/>
  <c r="D84" i="4"/>
  <c r="E84" i="4"/>
  <c r="F84" i="4"/>
  <c r="G84" i="4"/>
  <c r="D85" i="4"/>
  <c r="E85" i="4"/>
  <c r="F85" i="4"/>
  <c r="G85" i="4"/>
  <c r="D86" i="4"/>
  <c r="E86" i="4"/>
  <c r="F86" i="4"/>
  <c r="G86" i="4"/>
  <c r="D87" i="4"/>
  <c r="E87" i="4"/>
  <c r="F87" i="4"/>
  <c r="G87" i="4"/>
  <c r="D88" i="4"/>
  <c r="E88" i="4"/>
  <c r="F88" i="4"/>
  <c r="G88" i="4"/>
  <c r="D89" i="4"/>
  <c r="E89" i="4"/>
  <c r="F89" i="4"/>
  <c r="G89" i="4"/>
  <c r="D90" i="4"/>
  <c r="E90" i="4"/>
  <c r="F90" i="4"/>
  <c r="G90" i="4"/>
  <c r="D91" i="4"/>
  <c r="E91" i="4"/>
  <c r="F91" i="4"/>
  <c r="G91" i="4"/>
  <c r="D92" i="4"/>
  <c r="E92" i="4"/>
  <c r="F92" i="4"/>
  <c r="G92" i="4"/>
  <c r="D93" i="4"/>
  <c r="E93" i="4"/>
  <c r="F93" i="4"/>
  <c r="G93" i="4"/>
  <c r="D94" i="4"/>
  <c r="E94" i="4"/>
  <c r="F94" i="4"/>
  <c r="G94" i="4"/>
  <c r="D95" i="4"/>
  <c r="E95" i="4"/>
  <c r="F95" i="4"/>
  <c r="G95" i="4"/>
  <c r="D96" i="4"/>
  <c r="E96" i="4"/>
  <c r="F96" i="4"/>
  <c r="G96" i="4"/>
  <c r="D97" i="4"/>
  <c r="E97" i="4"/>
  <c r="F97" i="4"/>
  <c r="G97" i="4"/>
  <c r="D98" i="4"/>
  <c r="E98" i="4"/>
  <c r="F98" i="4"/>
  <c r="G98" i="4"/>
  <c r="D99" i="4"/>
  <c r="E99" i="4"/>
  <c r="F99" i="4"/>
  <c r="G99" i="4"/>
  <c r="D100" i="4"/>
  <c r="E100" i="4"/>
  <c r="F100" i="4"/>
  <c r="G100" i="4"/>
  <c r="D101" i="4"/>
  <c r="E101" i="4"/>
  <c r="F101" i="4"/>
  <c r="G101" i="4"/>
  <c r="D102" i="4"/>
  <c r="E102" i="4"/>
  <c r="F102" i="4"/>
  <c r="G102" i="4"/>
  <c r="D103" i="4"/>
  <c r="E103" i="4"/>
  <c r="F103" i="4"/>
  <c r="G103" i="4"/>
  <c r="D104" i="4"/>
  <c r="E104" i="4"/>
  <c r="F104" i="4"/>
  <c r="G104" i="4"/>
  <c r="D105" i="4"/>
  <c r="E105" i="4"/>
  <c r="F105" i="4"/>
  <c r="G105" i="4"/>
  <c r="D106" i="4"/>
  <c r="E106" i="4"/>
  <c r="F106" i="4"/>
  <c r="G106" i="4"/>
  <c r="D107" i="4"/>
  <c r="E107" i="4"/>
  <c r="F107" i="4"/>
  <c r="G107" i="4"/>
  <c r="D108" i="4"/>
  <c r="E108" i="4"/>
  <c r="F108" i="4"/>
  <c r="G108" i="4"/>
  <c r="D109" i="4"/>
  <c r="E109" i="4"/>
  <c r="F109" i="4"/>
  <c r="G109" i="4"/>
  <c r="D110" i="4"/>
  <c r="E110" i="4"/>
  <c r="F110" i="4"/>
  <c r="G110" i="4"/>
  <c r="D111" i="4"/>
  <c r="E111" i="4"/>
  <c r="F111" i="4"/>
  <c r="G111" i="4"/>
  <c r="D112" i="4"/>
  <c r="E112" i="4"/>
  <c r="F112" i="4"/>
  <c r="G112" i="4"/>
  <c r="D113" i="4"/>
  <c r="E113" i="4"/>
  <c r="F113" i="4"/>
  <c r="G113" i="4"/>
  <c r="D114" i="4"/>
  <c r="E114" i="4"/>
  <c r="F114" i="4"/>
  <c r="G114" i="4"/>
  <c r="D115" i="4"/>
  <c r="E115" i="4"/>
  <c r="F115" i="4"/>
  <c r="G115" i="4"/>
  <c r="D116" i="4"/>
  <c r="E116" i="4"/>
  <c r="F116" i="4"/>
  <c r="G116" i="4"/>
  <c r="D117" i="4"/>
  <c r="E117" i="4"/>
  <c r="F117" i="4"/>
  <c r="G117" i="4"/>
  <c r="D118" i="4"/>
  <c r="E118" i="4"/>
  <c r="F118" i="4"/>
  <c r="G118" i="4"/>
  <c r="D119" i="4"/>
  <c r="E119" i="4"/>
  <c r="F119" i="4"/>
  <c r="G119" i="4"/>
  <c r="D120" i="4"/>
  <c r="E120" i="4"/>
  <c r="F120" i="4"/>
  <c r="G120" i="4"/>
  <c r="D121" i="4"/>
  <c r="E121" i="4"/>
  <c r="F121" i="4"/>
  <c r="G121" i="4"/>
  <c r="D122" i="4"/>
  <c r="E122" i="4"/>
  <c r="F122" i="4"/>
  <c r="G122" i="4"/>
  <c r="D123" i="4"/>
  <c r="E123" i="4"/>
  <c r="F123" i="4"/>
  <c r="G123" i="4"/>
  <c r="D124" i="4"/>
  <c r="E124" i="4"/>
  <c r="F124" i="4"/>
  <c r="G124" i="4"/>
  <c r="D125" i="4"/>
  <c r="E125" i="4"/>
  <c r="F125" i="4"/>
  <c r="G125" i="4"/>
  <c r="D126" i="4"/>
  <c r="E126" i="4"/>
  <c r="F126" i="4"/>
  <c r="G126" i="4"/>
  <c r="D127" i="4"/>
  <c r="E127" i="4"/>
  <c r="F127" i="4"/>
  <c r="G127" i="4"/>
  <c r="D128" i="4"/>
  <c r="E128" i="4"/>
  <c r="F128" i="4"/>
  <c r="G128" i="4"/>
  <c r="D129" i="4"/>
  <c r="E129" i="4"/>
  <c r="F129" i="4"/>
  <c r="G129" i="4"/>
  <c r="D130" i="4"/>
  <c r="E130" i="4"/>
  <c r="F130" i="4"/>
  <c r="G130" i="4"/>
  <c r="D131" i="4"/>
  <c r="E131" i="4"/>
  <c r="F131" i="4"/>
  <c r="G131" i="4"/>
  <c r="D132" i="4"/>
  <c r="E132" i="4"/>
  <c r="F132" i="4"/>
  <c r="G132" i="4"/>
  <c r="D133" i="4"/>
  <c r="E133" i="4"/>
  <c r="F133" i="4"/>
  <c r="G133" i="4"/>
  <c r="D134" i="4"/>
  <c r="E134" i="4"/>
  <c r="F134" i="4"/>
  <c r="G134" i="4"/>
  <c r="D135" i="4"/>
  <c r="E135" i="4"/>
  <c r="F135" i="4"/>
  <c r="G135" i="4"/>
  <c r="D136" i="4"/>
  <c r="E136" i="4"/>
  <c r="F136" i="4"/>
  <c r="G136" i="4"/>
  <c r="D137" i="4"/>
  <c r="E137" i="4"/>
  <c r="F137" i="4"/>
  <c r="G137" i="4"/>
  <c r="D138" i="4"/>
  <c r="E138" i="4"/>
  <c r="F138" i="4"/>
  <c r="G138" i="4"/>
  <c r="D139" i="4"/>
  <c r="E139" i="4"/>
  <c r="F139" i="4"/>
  <c r="G139" i="4"/>
  <c r="D140" i="4"/>
  <c r="E140" i="4"/>
  <c r="F140" i="4"/>
  <c r="G140" i="4"/>
  <c r="D141" i="4"/>
  <c r="E141" i="4"/>
  <c r="F141" i="4"/>
  <c r="G141" i="4"/>
  <c r="D142" i="4"/>
  <c r="E142" i="4"/>
  <c r="F142" i="4"/>
  <c r="G142" i="4"/>
  <c r="D143" i="4"/>
  <c r="E143" i="4"/>
  <c r="F143" i="4"/>
  <c r="G143" i="4"/>
  <c r="D144" i="4"/>
  <c r="E144" i="4"/>
  <c r="F144" i="4"/>
  <c r="G144" i="4"/>
  <c r="D145" i="4"/>
  <c r="E145" i="4"/>
  <c r="F145" i="4"/>
  <c r="G145" i="4"/>
  <c r="D146" i="4"/>
  <c r="E146" i="4"/>
  <c r="F146" i="4"/>
  <c r="G146" i="4"/>
  <c r="D147" i="4"/>
  <c r="E147" i="4"/>
  <c r="F147" i="4"/>
  <c r="G147" i="4"/>
  <c r="D148" i="4"/>
  <c r="E148" i="4"/>
  <c r="F148" i="4"/>
  <c r="G148" i="4"/>
  <c r="D149" i="4"/>
  <c r="E149" i="4"/>
  <c r="F149" i="4"/>
  <c r="G149" i="4"/>
  <c r="D150" i="4"/>
  <c r="E150" i="4"/>
  <c r="F150" i="4"/>
  <c r="G150" i="4"/>
  <c r="D151" i="4"/>
  <c r="E151" i="4"/>
  <c r="F151" i="4"/>
  <c r="G151" i="4"/>
  <c r="D152" i="4"/>
  <c r="E152" i="4"/>
  <c r="F152" i="4"/>
  <c r="G152" i="4"/>
  <c r="D153" i="4"/>
  <c r="E153" i="4"/>
  <c r="F153" i="4"/>
  <c r="G153" i="4"/>
  <c r="D154" i="4"/>
  <c r="E154" i="4"/>
  <c r="F154" i="4"/>
  <c r="G154" i="4"/>
  <c r="D155" i="4"/>
  <c r="E155" i="4"/>
  <c r="F155" i="4"/>
  <c r="G155" i="4"/>
  <c r="D156" i="4"/>
  <c r="E156" i="4"/>
  <c r="F156" i="4"/>
  <c r="G156" i="4"/>
  <c r="D157" i="4"/>
  <c r="E157" i="4"/>
  <c r="F157" i="4"/>
  <c r="G157" i="4"/>
  <c r="D158" i="4"/>
  <c r="E158" i="4"/>
  <c r="F158" i="4"/>
  <c r="G158" i="4"/>
  <c r="D159" i="4"/>
  <c r="E159" i="4"/>
  <c r="F159" i="4"/>
  <c r="G159" i="4"/>
  <c r="D160" i="4"/>
  <c r="E160" i="4"/>
  <c r="F160" i="4"/>
  <c r="G160" i="4"/>
  <c r="D161" i="4"/>
  <c r="E161" i="4"/>
  <c r="F161" i="4"/>
  <c r="G161" i="4"/>
  <c r="D162" i="4"/>
  <c r="E162" i="4"/>
  <c r="F162" i="4"/>
  <c r="G162" i="4"/>
  <c r="D163" i="4"/>
  <c r="E163" i="4"/>
  <c r="F163" i="4"/>
  <c r="G163" i="4"/>
  <c r="D164" i="4"/>
  <c r="E164" i="4"/>
  <c r="F164" i="4"/>
  <c r="G164" i="4"/>
  <c r="D165" i="4"/>
  <c r="E165" i="4"/>
  <c r="F165" i="4"/>
  <c r="G165" i="4"/>
  <c r="D166" i="4"/>
  <c r="E166" i="4"/>
  <c r="F166" i="4"/>
  <c r="G166" i="4"/>
  <c r="D167" i="4"/>
  <c r="E167" i="4"/>
  <c r="F167" i="4"/>
  <c r="G167" i="4"/>
  <c r="D168" i="4"/>
  <c r="E168" i="4"/>
  <c r="F168" i="4"/>
  <c r="G168" i="4"/>
  <c r="D169" i="4"/>
  <c r="E169" i="4"/>
  <c r="F169" i="4"/>
  <c r="G169" i="4"/>
  <c r="D170" i="4"/>
  <c r="E170" i="4"/>
  <c r="F170" i="4"/>
  <c r="G170" i="4"/>
  <c r="D171" i="4"/>
  <c r="E171" i="4"/>
  <c r="F171" i="4"/>
  <c r="G171" i="4"/>
  <c r="D172" i="4"/>
  <c r="E172" i="4"/>
  <c r="F172" i="4"/>
  <c r="G172" i="4"/>
  <c r="D173" i="4"/>
  <c r="E173" i="4"/>
  <c r="F173" i="4"/>
  <c r="G173" i="4"/>
  <c r="D174" i="4"/>
  <c r="E174" i="4"/>
  <c r="F174" i="4"/>
  <c r="G174" i="4"/>
  <c r="D175" i="4"/>
  <c r="E175" i="4"/>
  <c r="F175" i="4"/>
  <c r="G175" i="4"/>
  <c r="D176" i="4"/>
  <c r="E176" i="4"/>
  <c r="F176" i="4"/>
  <c r="G176" i="4"/>
  <c r="D177" i="4"/>
  <c r="E177" i="4"/>
  <c r="F177" i="4"/>
  <c r="G177" i="4"/>
  <c r="D178" i="4"/>
  <c r="E178" i="4"/>
  <c r="F178" i="4"/>
  <c r="G178" i="4"/>
  <c r="D179" i="4"/>
  <c r="E179" i="4"/>
  <c r="F179" i="4"/>
  <c r="G179" i="4"/>
  <c r="D180" i="4"/>
  <c r="E180" i="4"/>
  <c r="F180" i="4"/>
  <c r="G180" i="4"/>
  <c r="D181" i="4"/>
  <c r="E181" i="4"/>
  <c r="F181" i="4"/>
  <c r="G181" i="4"/>
  <c r="D182" i="4"/>
  <c r="E182" i="4"/>
  <c r="F182" i="4"/>
  <c r="G182" i="4"/>
  <c r="D183" i="4"/>
  <c r="E183" i="4"/>
  <c r="F183" i="4"/>
  <c r="G183" i="4"/>
  <c r="D184" i="4"/>
  <c r="E184" i="4"/>
  <c r="F184" i="4"/>
  <c r="G184" i="4"/>
  <c r="D185" i="4"/>
  <c r="E185" i="4"/>
  <c r="F185" i="4"/>
  <c r="G185" i="4"/>
  <c r="D186" i="4"/>
  <c r="E186" i="4"/>
  <c r="F186" i="4"/>
  <c r="G186" i="4"/>
  <c r="D187" i="4"/>
  <c r="E187" i="4"/>
  <c r="F187" i="4"/>
  <c r="G187" i="4"/>
  <c r="D188" i="4"/>
  <c r="E188" i="4"/>
  <c r="F188" i="4"/>
  <c r="G188" i="4"/>
  <c r="D189" i="4"/>
  <c r="E189" i="4"/>
  <c r="F189" i="4"/>
  <c r="G189" i="4"/>
  <c r="D190" i="4"/>
  <c r="E190" i="4"/>
  <c r="F190" i="4"/>
  <c r="G190" i="4"/>
  <c r="D191" i="4"/>
  <c r="E191" i="4"/>
  <c r="F191" i="4"/>
  <c r="G191" i="4"/>
  <c r="D192" i="4"/>
  <c r="E192" i="4"/>
  <c r="F192" i="4"/>
  <c r="G192" i="4"/>
  <c r="D193" i="4"/>
  <c r="E193" i="4"/>
  <c r="F193" i="4"/>
  <c r="G193" i="4"/>
  <c r="D194" i="4"/>
  <c r="E194" i="4"/>
  <c r="F194" i="4"/>
  <c r="G194" i="4"/>
  <c r="D195" i="4"/>
  <c r="E195" i="4"/>
  <c r="F195" i="4"/>
  <c r="G195" i="4"/>
  <c r="D196" i="4"/>
  <c r="E196" i="4"/>
  <c r="F196" i="4"/>
  <c r="G196" i="4"/>
  <c r="D197" i="4"/>
  <c r="E197" i="4"/>
  <c r="F197" i="4"/>
  <c r="G197" i="4"/>
  <c r="D198" i="4"/>
  <c r="E198" i="4"/>
  <c r="F198" i="4"/>
  <c r="G198" i="4"/>
  <c r="D199" i="4"/>
  <c r="E199" i="4"/>
  <c r="F199" i="4"/>
  <c r="G199" i="4"/>
  <c r="D200" i="4"/>
  <c r="E200" i="4"/>
  <c r="F200" i="4"/>
  <c r="G200" i="4"/>
  <c r="D201" i="4"/>
  <c r="E201" i="4"/>
  <c r="F201" i="4"/>
  <c r="G201" i="4"/>
  <c r="D202" i="4"/>
  <c r="E202" i="4"/>
  <c r="F202" i="4"/>
  <c r="G202" i="4"/>
  <c r="D203" i="4"/>
  <c r="E203" i="4"/>
  <c r="F203" i="4"/>
  <c r="G203" i="4"/>
  <c r="D204" i="4"/>
  <c r="E204" i="4"/>
  <c r="F204" i="4"/>
  <c r="G204" i="4"/>
  <c r="D205" i="4"/>
  <c r="E205" i="4"/>
  <c r="F205" i="4"/>
  <c r="G205" i="4"/>
  <c r="D206" i="4"/>
  <c r="E206" i="4"/>
  <c r="F206" i="4"/>
  <c r="G206" i="4"/>
  <c r="D207" i="4"/>
  <c r="E207" i="4"/>
  <c r="F207" i="4"/>
  <c r="G207" i="4"/>
  <c r="D208" i="4"/>
  <c r="E208" i="4"/>
  <c r="F208" i="4"/>
  <c r="G208" i="4"/>
  <c r="D209" i="4"/>
  <c r="E209" i="4"/>
  <c r="F209" i="4"/>
  <c r="G209" i="4"/>
  <c r="D210" i="4"/>
  <c r="E210" i="4"/>
  <c r="F210" i="4"/>
  <c r="G210" i="4"/>
  <c r="D211" i="4"/>
  <c r="E211" i="4"/>
  <c r="F211" i="4"/>
  <c r="G211" i="4"/>
  <c r="D212" i="4"/>
  <c r="E212" i="4"/>
  <c r="F212" i="4"/>
  <c r="G212" i="4"/>
  <c r="D213" i="4"/>
  <c r="E213" i="4"/>
  <c r="F213" i="4"/>
  <c r="G213" i="4"/>
  <c r="D214" i="4"/>
  <c r="E214" i="4"/>
  <c r="F214" i="4"/>
  <c r="G214" i="4"/>
  <c r="D215" i="4"/>
  <c r="E215" i="4"/>
  <c r="F215" i="4"/>
  <c r="G215" i="4"/>
  <c r="D216" i="4"/>
  <c r="E216" i="4"/>
  <c r="F216" i="4"/>
  <c r="G216" i="4"/>
  <c r="D217" i="4"/>
  <c r="E217" i="4"/>
  <c r="F217" i="4"/>
  <c r="G217" i="4"/>
  <c r="D218" i="4"/>
  <c r="E218" i="4"/>
  <c r="F218" i="4"/>
  <c r="G218" i="4"/>
  <c r="D219" i="4"/>
  <c r="E219" i="4"/>
  <c r="F219" i="4"/>
  <c r="G219" i="4"/>
  <c r="D220" i="4"/>
  <c r="E220" i="4"/>
  <c r="F220" i="4"/>
  <c r="G220" i="4"/>
  <c r="D221" i="4"/>
  <c r="E221" i="4"/>
  <c r="F221" i="4"/>
  <c r="G221" i="4"/>
  <c r="D222" i="4"/>
  <c r="E222" i="4"/>
  <c r="F222" i="4"/>
  <c r="G222" i="4"/>
  <c r="D223" i="4"/>
  <c r="E223" i="4"/>
  <c r="F223" i="4"/>
  <c r="G223" i="4"/>
  <c r="D224" i="4"/>
  <c r="E224" i="4"/>
  <c r="F224" i="4"/>
  <c r="G224" i="4"/>
  <c r="D225" i="4"/>
  <c r="E225" i="4"/>
  <c r="F225" i="4"/>
  <c r="G225" i="4"/>
  <c r="D226" i="4"/>
  <c r="E226" i="4"/>
  <c r="F226" i="4"/>
  <c r="G226" i="4"/>
  <c r="D227" i="4"/>
  <c r="E227" i="4"/>
  <c r="F227" i="4"/>
  <c r="G227" i="4"/>
  <c r="D228" i="4"/>
  <c r="E228" i="4"/>
  <c r="F228" i="4"/>
  <c r="G228" i="4"/>
  <c r="D229" i="4"/>
  <c r="E229" i="4"/>
  <c r="F229" i="4"/>
  <c r="G229" i="4"/>
  <c r="D230" i="4"/>
  <c r="E230" i="4"/>
  <c r="F230" i="4"/>
  <c r="G230" i="4"/>
  <c r="D231" i="4"/>
  <c r="E231" i="4"/>
  <c r="F231" i="4"/>
  <c r="G231" i="4"/>
  <c r="D232" i="4"/>
  <c r="E232" i="4"/>
  <c r="F232" i="4"/>
  <c r="G232" i="4"/>
  <c r="D233" i="4"/>
  <c r="E233" i="4"/>
  <c r="F233" i="4"/>
  <c r="G233" i="4"/>
  <c r="D234" i="4"/>
  <c r="E234" i="4"/>
  <c r="F234" i="4"/>
  <c r="G234" i="4"/>
  <c r="D235" i="4"/>
  <c r="E235" i="4"/>
  <c r="F235" i="4"/>
  <c r="G235" i="4"/>
  <c r="D236" i="4"/>
  <c r="E236" i="4"/>
  <c r="F236" i="4"/>
  <c r="G236" i="4"/>
  <c r="D237" i="4"/>
  <c r="E237" i="4"/>
  <c r="F237" i="4"/>
  <c r="G237" i="4"/>
  <c r="D238" i="4"/>
  <c r="E238" i="4"/>
  <c r="F238" i="4"/>
  <c r="G238" i="4"/>
  <c r="D239" i="4"/>
  <c r="E239" i="4"/>
  <c r="F239" i="4"/>
  <c r="G239" i="4"/>
  <c r="D240" i="4"/>
  <c r="E240" i="4"/>
  <c r="F240" i="4"/>
  <c r="G240" i="4"/>
  <c r="D241" i="4"/>
  <c r="E241" i="4"/>
  <c r="F241" i="4"/>
  <c r="G241" i="4"/>
  <c r="D242" i="4"/>
  <c r="E242" i="4"/>
  <c r="F242" i="4"/>
  <c r="G242" i="4"/>
  <c r="D243" i="4"/>
  <c r="E243" i="4"/>
  <c r="F243" i="4"/>
  <c r="G243" i="4"/>
  <c r="D244" i="4"/>
  <c r="E244" i="4"/>
  <c r="F244" i="4"/>
  <c r="G244" i="4"/>
  <c r="D245" i="4"/>
  <c r="E245" i="4"/>
  <c r="F245" i="4"/>
  <c r="G245" i="4"/>
  <c r="D246" i="4"/>
  <c r="E246" i="4"/>
  <c r="F246" i="4"/>
  <c r="G246" i="4"/>
  <c r="D247" i="4"/>
  <c r="E247" i="4"/>
  <c r="F247" i="4"/>
  <c r="G247" i="4"/>
  <c r="G10" i="4"/>
  <c r="F10" i="4"/>
  <c r="E10" i="4"/>
  <c r="D10" i="4"/>
  <c r="N287" i="4" l="1"/>
  <c r="N288" i="4" l="1"/>
</calcChain>
</file>

<file path=xl/sharedStrings.xml><?xml version="1.0" encoding="utf-8"?>
<sst xmlns="http://schemas.openxmlformats.org/spreadsheetml/2006/main" count="3845" uniqueCount="174">
  <si>
    <t>USE INFORMATION</t>
  </si>
  <si>
    <r>
      <rPr>
        <b/>
        <sz val="11"/>
        <color theme="1"/>
        <rFont val="Calibri"/>
        <family val="2"/>
        <scheme val="minor"/>
      </rPr>
      <t>11. Table 1: LAND USE CONSISTENCY</t>
    </r>
    <r>
      <rPr>
        <sz val="11"/>
        <color theme="1"/>
        <rFont val="Calibri"/>
        <family val="2"/>
        <scheme val="minor"/>
      </rPr>
      <t xml:space="preserve"> </t>
    </r>
    <r>
      <rPr>
        <sz val="8"/>
        <color theme="1"/>
        <rFont val="Calibri"/>
        <family val="2"/>
        <scheme val="minor"/>
      </rPr>
      <t>(Attach additional copies, if necessary.)</t>
    </r>
  </si>
  <si>
    <t>LAND USE CONSISTENCY</t>
  </si>
  <si>
    <t>EFFICIENCY OF USE</t>
  </si>
  <si>
    <t>A</t>
  </si>
  <si>
    <t>Hide</t>
  </si>
  <si>
    <t xml:space="preserve">B </t>
  </si>
  <si>
    <t>C</t>
  </si>
  <si>
    <t>D</t>
  </si>
  <si>
    <t>E</t>
  </si>
  <si>
    <t>F</t>
  </si>
  <si>
    <t>G</t>
  </si>
  <si>
    <t>H</t>
  </si>
  <si>
    <t>I</t>
  </si>
  <si>
    <t>J</t>
  </si>
  <si>
    <t xml:space="preserve">PURPOSE/WATER USE CATEGORY </t>
  </si>
  <si>
    <t>TMK</t>
  </si>
  <si>
    <t>TMK FOR LOCATION OF USE ATTACH THE FOLLOWING:</t>
  </si>
  <si>
    <t>STATE LAND USE DISTRICT</t>
  </si>
  <si>
    <t>CDUP REQUIRED?</t>
  </si>
  <si>
    <t>COUNTY ZONING CODE</t>
  </si>
  <si>
    <t>SMAP REQUIRED?</t>
  </si>
  <si>
    <t>UNITS OR NEW ACREAGE</t>
  </si>
  <si>
    <t>GPD/UNIT or GPD/ACRE</t>
  </si>
  <si>
    <t>QUANITITY OF USE (GPD)</t>
  </si>
  <si>
    <t>JUSTIFICATION FOR QUANTITY OF WATER REQUESTED</t>
  </si>
  <si>
    <t>(See instructions for water use category descriptions)</t>
  </si>
  <si>
    <t>Property tax map, showing location of use referenced to establish property boundaries. Photograph of the area of use.</t>
  </si>
  <si>
    <t>Check the appropriate box, and write in the date approved, if applicable.</t>
  </si>
  <si>
    <t>(If applicable, attach additional sheets showing how the quantity was calculated.) For irrigation uses, fill in Table 2.</t>
  </si>
  <si>
    <t>Zone</t>
  </si>
  <si>
    <t>Sector</t>
  </si>
  <si>
    <t>Plat</t>
  </si>
  <si>
    <t>Parcel</t>
  </si>
  <si>
    <t>(Yes, Date Approved: XX/XX/XXXX, Yes, not acquired, No)</t>
  </si>
  <si>
    <t>USES THAT REQUIRE POTABLE (DRINKING) WATER</t>
  </si>
  <si>
    <t>MUNPR</t>
  </si>
  <si>
    <t>Yes</t>
  </si>
  <si>
    <t>“New Acreage” based on information from the County of Maui tax parcel layer. “Quantity of Use (GPD)” based on actual water use from September 2021 - August 2022 and acreage. Parcel also receives surface water for non-potable use and is included on surface water use permit application. Non-potable use is excluded from groundwater permit application.</t>
  </si>
  <si>
    <t>U</t>
  </si>
  <si>
    <t>No</t>
  </si>
  <si>
    <t>“New Acreage” based on information from the County of Maui tax parcel layer. “Quantity of Use (GPD)” based on actual water use from September 2021 - August 2022 and acreage.</t>
  </si>
  <si>
    <t>R</t>
  </si>
  <si>
    <t xml:space="preserve"> “New Acreage” based on information from the County of Maui tax parcel layer. “Quantity of Use (GPD)” projected based on actual water use from September 2021 - August 2022 of parcels with landscaping of similar size.</t>
  </si>
  <si>
    <t xml:space="preserve"> “New Acreage” based on information from the County of Maui tax parcel layer. “Quantity of Use (GPD)” projected based on actual water use from September 2021 - August 2022 of parcels with landscaping of similar size. Parcel also receives surface water and is included on surface water use permit application.</t>
  </si>
  <si>
    <t>IRRGC</t>
  </si>
  <si>
    <t>Information completed by TY Management Corportation.</t>
  </si>
  <si>
    <t>Real Water Loss</t>
  </si>
  <si>
    <t>Real Water Loss based on 2022 Water Loss Audit.</t>
  </si>
  <si>
    <t>TOTAL POTABLE USE</t>
  </si>
  <si>
    <t>GPD</t>
  </si>
  <si>
    <t>USES THAT DO NOT REQUIRE POTABLE WATER</t>
  </si>
  <si>
    <t>TOTAL NON-POTABLE USE</t>
  </si>
  <si>
    <r>
      <t>TOTAL QUANTITY OF WATER REQUESTED</t>
    </r>
    <r>
      <rPr>
        <sz val="8"/>
        <color theme="1"/>
        <rFont val="Calibri"/>
        <family val="2"/>
        <scheme val="minor"/>
      </rPr>
      <t xml:space="preserve"> (sum of potable use and non-potable use)=</t>
    </r>
  </si>
  <si>
    <t>Please explain if there are any limitations (e.g., legal, contractual) on the proposed water use(s) described in Table 1. Ref. HRS 124C-51(5).</t>
  </si>
  <si>
    <r>
      <t xml:space="preserve">USE INFORMATION </t>
    </r>
    <r>
      <rPr>
        <sz val="8"/>
        <color theme="1"/>
        <rFont val="Calibri"/>
        <family val="2"/>
        <scheme val="minor"/>
      </rPr>
      <t>(continued)</t>
    </r>
  </si>
  <si>
    <r>
      <rPr>
        <b/>
        <sz val="11"/>
        <color theme="1"/>
        <rFont val="Calibri"/>
        <family val="2"/>
        <scheme val="minor"/>
      </rPr>
      <t xml:space="preserve">12. TABLE 2: AGRICULTURE/IRRIGATION INFORMATION </t>
    </r>
    <r>
      <rPr>
        <sz val="8"/>
        <color theme="1"/>
        <rFont val="Calibri"/>
        <family val="2"/>
        <scheme val="minor"/>
      </rPr>
      <t>(List all crops that will be grown, including landscape and golf course irrigation uses. Copy Table 2 and attach additional sheets to complete your list, if necessary)</t>
    </r>
  </si>
  <si>
    <t>B</t>
  </si>
  <si>
    <t xml:space="preserve">C </t>
  </si>
  <si>
    <t>CROP</t>
  </si>
  <si>
    <t>TOTAL ACREAGE</t>
  </si>
  <si>
    <t>NET IRRIGATED ACREAGE</t>
  </si>
  <si>
    <t>BEGIN GROWTH PERIOD</t>
  </si>
  <si>
    <t xml:space="preserve">END GROWTH PERIOD </t>
  </si>
  <si>
    <t xml:space="preserve">IRRIGATION SYSTEM </t>
  </si>
  <si>
    <t>IRRIGATION PRACTICE</t>
  </si>
  <si>
    <t xml:space="preserve">COMMENTS </t>
  </si>
  <si>
    <t>(month)</t>
  </si>
  <si>
    <t>(refer to instructions)</t>
  </si>
  <si>
    <t>(Continue comments below, if more space is needed.)</t>
  </si>
  <si>
    <t>4</t>
  </si>
  <si>
    <t>2</t>
  </si>
  <si>
    <t>004</t>
  </si>
  <si>
    <t>021</t>
  </si>
  <si>
    <t>Landscape</t>
  </si>
  <si>
    <t>JANUARY</t>
  </si>
  <si>
    <t>DECEMBER</t>
  </si>
  <si>
    <t xml:space="preserve">Irrigation system varies but typically consists of an irrigation controller with sprinkler nozzles or drip irrigation. </t>
  </si>
  <si>
    <t>Irrigation practice is typically based on a schedule defined for the specific landscaping on site which is typically turf and plants.</t>
  </si>
  <si>
    <t>027</t>
  </si>
  <si>
    <t>001</t>
  </si>
  <si>
    <t>032</t>
  </si>
  <si>
    <t>024</t>
  </si>
  <si>
    <t>028</t>
  </si>
  <si>
    <t>003</t>
  </si>
  <si>
    <t>100</t>
  </si>
  <si>
    <t>030</t>
  </si>
  <si>
    <t>005</t>
  </si>
  <si>
    <t>036</t>
  </si>
  <si>
    <t>064</t>
  </si>
  <si>
    <t>055</t>
  </si>
  <si>
    <t>045</t>
  </si>
  <si>
    <t>037</t>
  </si>
  <si>
    <t>016</t>
  </si>
  <si>
    <t>059</t>
  </si>
  <si>
    <t>008</t>
  </si>
  <si>
    <t>058</t>
  </si>
  <si>
    <t>009</t>
  </si>
  <si>
    <t>014</t>
  </si>
  <si>
    <t>007</t>
  </si>
  <si>
    <t>043</t>
  </si>
  <si>
    <t>061</t>
  </si>
  <si>
    <t>006</t>
  </si>
  <si>
    <t>010</t>
  </si>
  <si>
    <t>013</t>
  </si>
  <si>
    <t>020</t>
  </si>
  <si>
    <t>068</t>
  </si>
  <si>
    <t>042</t>
  </si>
  <si>
    <t>035</t>
  </si>
  <si>
    <t>002</t>
  </si>
  <si>
    <t>019</t>
  </si>
  <si>
    <t>025</t>
  </si>
  <si>
    <t>018</t>
  </si>
  <si>
    <t>065</t>
  </si>
  <si>
    <t>053</t>
  </si>
  <si>
    <t>023</t>
  </si>
  <si>
    <t>066</t>
  </si>
  <si>
    <t>015</t>
  </si>
  <si>
    <t>096</t>
  </si>
  <si>
    <t>040</t>
  </si>
  <si>
    <t>060</t>
  </si>
  <si>
    <t>026</t>
  </si>
  <si>
    <t>029</t>
  </si>
  <si>
    <t>063</t>
  </si>
  <si>
    <t>031</t>
  </si>
  <si>
    <t>022</t>
  </si>
  <si>
    <t>090</t>
  </si>
  <si>
    <t>017</t>
  </si>
  <si>
    <t>033</t>
  </si>
  <si>
    <t>034</t>
  </si>
  <si>
    <t>011</t>
  </si>
  <si>
    <t>046</t>
  </si>
  <si>
    <t>056</t>
  </si>
  <si>
    <t>099</t>
  </si>
  <si>
    <t>077</t>
  </si>
  <si>
    <t>085</t>
  </si>
  <si>
    <t>083</t>
  </si>
  <si>
    <t>071</t>
  </si>
  <si>
    <t>012</t>
  </si>
  <si>
    <t>052</t>
  </si>
  <si>
    <t>080</t>
  </si>
  <si>
    <t>089</t>
  </si>
  <si>
    <t>072</t>
  </si>
  <si>
    <t>048</t>
  </si>
  <si>
    <t>079</t>
  </si>
  <si>
    <t>054</t>
  </si>
  <si>
    <t>087</t>
  </si>
  <si>
    <t>050</t>
  </si>
  <si>
    <t>082</t>
  </si>
  <si>
    <t>057</t>
  </si>
  <si>
    <t>088</t>
  </si>
  <si>
    <t>069</t>
  </si>
  <si>
    <t>044</t>
  </si>
  <si>
    <t>051</t>
  </si>
  <si>
    <t>070</t>
  </si>
  <si>
    <t>093</t>
  </si>
  <si>
    <t>075</t>
  </si>
  <si>
    <t>076</t>
  </si>
  <si>
    <t>094</t>
  </si>
  <si>
    <t>095</t>
  </si>
  <si>
    <t>039</t>
  </si>
  <si>
    <t>084</t>
  </si>
  <si>
    <t>049</t>
  </si>
  <si>
    <t>067</t>
  </si>
  <si>
    <t>062</t>
  </si>
  <si>
    <t>098</t>
  </si>
  <si>
    <t>092</t>
  </si>
  <si>
    <t>097</t>
  </si>
  <si>
    <t>073</t>
  </si>
  <si>
    <t>038</t>
  </si>
  <si>
    <t>Crop Irrigation</t>
  </si>
  <si>
    <t>Multiple Sprinklers.</t>
  </si>
  <si>
    <t>Other**</t>
  </si>
  <si>
    <t>Comments (continued from Column I). Please clearly indicate the crop (i.e., the row in table) these comments relate to.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</si>
</sst>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[$-F800]dddd\,\ mmmm\ dd\,\ yyyy"/>
  </numFmts>
  <fonts count="7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u/>
      <sz val="8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8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rgb="FF000000"/>
      </top>
      <bottom style="thin">
        <color indexed="64"/>
      </bottom>
      <diagonal/>
    </border>
    <border>
      <left style="thin">
        <color indexed="64"/>
      </left>
      <right style="medium">
        <color rgb="FF000000"/>
      </right>
      <top style="medium">
        <color rgb="FF000000"/>
      </top>
      <bottom style="thin">
        <color indexed="64"/>
      </bottom>
      <diagonal/>
    </border>
    <border>
      <left style="thin">
        <color indexed="64"/>
      </left>
      <right style="medium">
        <color rgb="FF000000"/>
      </right>
      <top style="thin">
        <color indexed="64"/>
      </top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indexed="64"/>
      </right>
      <top style="medium">
        <color rgb="FF000000"/>
      </top>
      <bottom/>
      <diagonal/>
    </border>
    <border>
      <left style="thin">
        <color indexed="64"/>
      </left>
      <right style="thin">
        <color indexed="64"/>
      </right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</borders>
  <cellStyleXfs count="2">
    <xf numFmtId="0" fontId="0" fillId="0" borderId="0"/>
    <xf numFmtId="43" fontId="5" fillId="0" borderId="0" applyFont="0" applyFill="0" applyBorder="0" applyAlignment="0" applyProtection="0"/>
  </cellStyleXfs>
  <cellXfs count="195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0" xfId="0" applyAlignment="1">
      <alignment vertical="center"/>
    </xf>
    <xf numFmtId="0" fontId="0" fillId="2" borderId="4" xfId="0" applyFill="1" applyBorder="1"/>
    <xf numFmtId="0" fontId="0" fillId="2" borderId="13" xfId="0" applyFill="1" applyBorder="1"/>
    <xf numFmtId="0" fontId="0" fillId="2" borderId="14" xfId="0" applyFill="1" applyBorder="1"/>
    <xf numFmtId="0" fontId="3" fillId="2" borderId="15" xfId="0" applyFont="1" applyFill="1" applyBorder="1" applyAlignment="1">
      <alignment horizontal="center" vertical="center" wrapText="1"/>
    </xf>
    <xf numFmtId="0" fontId="0" fillId="0" borderId="17" xfId="0" applyBorder="1"/>
    <xf numFmtId="0" fontId="0" fillId="0" borderId="18" xfId="0" applyBorder="1"/>
    <xf numFmtId="0" fontId="0" fillId="0" borderId="21" xfId="0" applyBorder="1"/>
    <xf numFmtId="0" fontId="0" fillId="2" borderId="22" xfId="0" applyFill="1" applyBorder="1" applyAlignment="1">
      <alignment horizontal="center" vertical="center"/>
    </xf>
    <xf numFmtId="0" fontId="0" fillId="2" borderId="23" xfId="0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3" fillId="2" borderId="27" xfId="0" applyFont="1" applyFill="1" applyBorder="1" applyAlignment="1">
      <alignment horizontal="center" wrapText="1"/>
    </xf>
    <xf numFmtId="0" fontId="4" fillId="2" borderId="28" xfId="0" applyFont="1" applyFill="1" applyBorder="1" applyAlignment="1">
      <alignment horizontal="center" wrapText="1"/>
    </xf>
    <xf numFmtId="0" fontId="4" fillId="2" borderId="29" xfId="0" applyFont="1" applyFill="1" applyBorder="1" applyAlignment="1">
      <alignment horizontal="center" wrapText="1"/>
    </xf>
    <xf numFmtId="0" fontId="4" fillId="2" borderId="30" xfId="0" applyFont="1" applyFill="1" applyBorder="1" applyAlignment="1">
      <alignment horizontal="center" wrapText="1"/>
    </xf>
    <xf numFmtId="0" fontId="4" fillId="2" borderId="8" xfId="0" applyFont="1" applyFill="1" applyBorder="1" applyAlignment="1">
      <alignment horizontal="center" wrapText="1"/>
    </xf>
    <xf numFmtId="0" fontId="2" fillId="2" borderId="9" xfId="0" applyFont="1" applyFill="1" applyBorder="1" applyAlignment="1">
      <alignment horizontal="center" wrapText="1"/>
    </xf>
    <xf numFmtId="0" fontId="0" fillId="2" borderId="3" xfId="0" applyFill="1" applyBorder="1"/>
    <xf numFmtId="0" fontId="0" fillId="2" borderId="32" xfId="0" applyFill="1" applyBorder="1"/>
    <xf numFmtId="0" fontId="0" fillId="2" borderId="34" xfId="0" applyFill="1" applyBorder="1"/>
    <xf numFmtId="0" fontId="0" fillId="0" borderId="3" xfId="0" applyBorder="1"/>
    <xf numFmtId="0" fontId="0" fillId="2" borderId="24" xfId="0" applyFill="1" applyBorder="1"/>
    <xf numFmtId="0" fontId="0" fillId="2" borderId="36" xfId="0" applyFill="1" applyBorder="1" applyAlignment="1">
      <alignment horizontal="center" vertical="center"/>
    </xf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31" xfId="0" applyBorder="1"/>
    <xf numFmtId="0" fontId="0" fillId="0" borderId="39" xfId="0" applyBorder="1"/>
    <xf numFmtId="0" fontId="0" fillId="0" borderId="16" xfId="0" applyBorder="1"/>
    <xf numFmtId="0" fontId="0" fillId="0" borderId="16" xfId="0" applyBorder="1" applyAlignment="1">
      <alignment vertical="center"/>
    </xf>
    <xf numFmtId="0" fontId="0" fillId="0" borderId="29" xfId="0" applyBorder="1"/>
    <xf numFmtId="0" fontId="0" fillId="0" borderId="40" xfId="0" applyBorder="1"/>
    <xf numFmtId="0" fontId="0" fillId="0" borderId="38" xfId="0" applyBorder="1"/>
    <xf numFmtId="0" fontId="0" fillId="0" borderId="15" xfId="0" applyBorder="1"/>
    <xf numFmtId="0" fontId="0" fillId="0" borderId="15" xfId="0" applyBorder="1" applyAlignment="1">
      <alignment vertical="center"/>
    </xf>
    <xf numFmtId="0" fontId="0" fillId="0" borderId="27" xfId="0" applyBorder="1"/>
    <xf numFmtId="0" fontId="0" fillId="2" borderId="25" xfId="0" applyFill="1" applyBorder="1"/>
    <xf numFmtId="0" fontId="0" fillId="2" borderId="47" xfId="0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164" fontId="0" fillId="0" borderId="1" xfId="0" applyNumberFormat="1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center"/>
    </xf>
    <xf numFmtId="164" fontId="0" fillId="0" borderId="11" xfId="0" applyNumberFormat="1" applyBorder="1" applyAlignment="1">
      <alignment horizontal="center"/>
    </xf>
    <xf numFmtId="0" fontId="0" fillId="0" borderId="35" xfId="0" applyBorder="1"/>
    <xf numFmtId="0" fontId="0" fillId="0" borderId="13" xfId="0" applyBorder="1" applyAlignment="1">
      <alignment horizontal="center"/>
    </xf>
    <xf numFmtId="0" fontId="0" fillId="0" borderId="4" xfId="0" applyBorder="1" applyAlignment="1">
      <alignment horizontal="center"/>
    </xf>
    <xf numFmtId="164" fontId="0" fillId="0" borderId="4" xfId="0" applyNumberFormat="1" applyBorder="1" applyAlignment="1">
      <alignment horizontal="center"/>
    </xf>
    <xf numFmtId="43" fontId="0" fillId="0" borderId="3" xfId="1" applyFont="1" applyBorder="1" applyAlignment="1">
      <alignment horizontal="center" vertical="center"/>
    </xf>
    <xf numFmtId="43" fontId="0" fillId="0" borderId="11" xfId="1" applyFont="1" applyBorder="1" applyAlignment="1">
      <alignment horizontal="center"/>
    </xf>
    <xf numFmtId="43" fontId="0" fillId="0" borderId="1" xfId="1" applyFont="1" applyBorder="1" applyAlignment="1">
      <alignment horizontal="center"/>
    </xf>
    <xf numFmtId="43" fontId="0" fillId="0" borderId="4" xfId="1" applyFont="1" applyBorder="1" applyAlignment="1">
      <alignment horizontal="center"/>
    </xf>
    <xf numFmtId="0" fontId="0" fillId="0" borderId="18" xfId="0" applyBorder="1" applyAlignment="1">
      <alignment horizontal="left" wrapText="1"/>
    </xf>
    <xf numFmtId="0" fontId="3" fillId="2" borderId="24" xfId="0" applyFont="1" applyFill="1" applyBorder="1" applyAlignment="1">
      <alignment horizontal="center" vertical="center" wrapText="1"/>
    </xf>
    <xf numFmtId="43" fontId="0" fillId="0" borderId="35" xfId="1" applyFont="1" applyBorder="1" applyAlignment="1">
      <alignment horizontal="center"/>
    </xf>
    <xf numFmtId="43" fontId="0" fillId="0" borderId="2" xfId="1" applyFont="1" applyBorder="1" applyAlignment="1">
      <alignment horizontal="center"/>
    </xf>
    <xf numFmtId="43" fontId="0" fillId="0" borderId="24" xfId="1" applyFont="1" applyBorder="1" applyAlignment="1">
      <alignment horizontal="center"/>
    </xf>
    <xf numFmtId="0" fontId="0" fillId="2" borderId="27" xfId="0" applyFill="1" applyBorder="1"/>
    <xf numFmtId="0" fontId="0" fillId="2" borderId="29" xfId="0" applyFill="1" applyBorder="1"/>
    <xf numFmtId="0" fontId="0" fillId="0" borderId="21" xfId="0" applyBorder="1" applyAlignment="1">
      <alignment horizontal="left" wrapText="1"/>
    </xf>
    <xf numFmtId="0" fontId="0" fillId="0" borderId="35" xfId="0" applyBorder="1" applyAlignment="1">
      <alignment horizontal="center"/>
    </xf>
    <xf numFmtId="0" fontId="0" fillId="0" borderId="2" xfId="0" applyBorder="1" applyAlignment="1">
      <alignment horizontal="center"/>
    </xf>
    <xf numFmtId="43" fontId="0" fillId="0" borderId="10" xfId="1" applyFont="1" applyBorder="1" applyAlignment="1">
      <alignment horizontal="center"/>
    </xf>
    <xf numFmtId="43" fontId="0" fillId="0" borderId="17" xfId="1" applyFont="1" applyBorder="1" applyAlignment="1">
      <alignment horizontal="center"/>
    </xf>
    <xf numFmtId="0" fontId="0" fillId="0" borderId="24" xfId="0" applyBorder="1" applyAlignment="1">
      <alignment horizontal="center"/>
    </xf>
    <xf numFmtId="0" fontId="0" fillId="0" borderId="14" xfId="0" applyBorder="1" applyAlignment="1">
      <alignment horizontal="left" wrapText="1"/>
    </xf>
    <xf numFmtId="43" fontId="0" fillId="0" borderId="27" xfId="1" applyFont="1" applyBorder="1" applyAlignment="1">
      <alignment horizontal="center"/>
    </xf>
    <xf numFmtId="43" fontId="0" fillId="0" borderId="29" xfId="1" applyFont="1" applyBorder="1" applyAlignment="1">
      <alignment horizontal="center"/>
    </xf>
    <xf numFmtId="0" fontId="0" fillId="2" borderId="54" xfId="0" applyFill="1" applyBorder="1"/>
    <xf numFmtId="0" fontId="0" fillId="0" borderId="32" xfId="0" applyBorder="1" applyAlignment="1">
      <alignment horizontal="right"/>
    </xf>
    <xf numFmtId="0" fontId="0" fillId="0" borderId="34" xfId="0" applyBorder="1" applyAlignment="1">
      <alignment horizontal="right"/>
    </xf>
    <xf numFmtId="0" fontId="0" fillId="0" borderId="33" xfId="0" applyBorder="1" applyAlignment="1">
      <alignment horizontal="right"/>
    </xf>
    <xf numFmtId="0" fontId="0" fillId="0" borderId="2" xfId="0" applyBorder="1" applyAlignment="1">
      <alignment horizontal="left"/>
    </xf>
    <xf numFmtId="0" fontId="0" fillId="0" borderId="41" xfId="0" applyBorder="1" applyAlignment="1">
      <alignment horizontal="left"/>
    </xf>
    <xf numFmtId="0" fontId="0" fillId="0" borderId="42" xfId="0" applyBorder="1" applyAlignment="1">
      <alignment horizontal="left"/>
    </xf>
    <xf numFmtId="0" fontId="0" fillId="2" borderId="11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3" fillId="0" borderId="31" xfId="0" applyFont="1" applyBorder="1" applyAlignment="1">
      <alignment horizontal="left"/>
    </xf>
    <xf numFmtId="0" fontId="3" fillId="2" borderId="24" xfId="0" applyFont="1" applyFill="1" applyBorder="1" applyAlignment="1">
      <alignment horizontal="center" vertical="center" wrapText="1"/>
    </xf>
    <xf numFmtId="0" fontId="3" fillId="2" borderId="25" xfId="0" applyFont="1" applyFill="1" applyBorder="1" applyAlignment="1">
      <alignment horizontal="center" vertical="center" wrapText="1"/>
    </xf>
    <xf numFmtId="0" fontId="3" fillId="2" borderId="26" xfId="0" applyFont="1" applyFill="1" applyBorder="1" applyAlignment="1">
      <alignment horizontal="center" vertical="center" wrapText="1"/>
    </xf>
    <xf numFmtId="0" fontId="0" fillId="0" borderId="5" xfId="0" applyBorder="1" applyAlignment="1">
      <alignment horizontal="left"/>
    </xf>
    <xf numFmtId="0" fontId="0" fillId="0" borderId="46" xfId="0" applyBorder="1" applyAlignment="1">
      <alignment horizontal="left"/>
    </xf>
    <xf numFmtId="0" fontId="0" fillId="0" borderId="6" xfId="0" applyBorder="1" applyAlignment="1">
      <alignment horizontal="left"/>
    </xf>
    <xf numFmtId="0" fontId="0" fillId="0" borderId="9" xfId="0" applyBorder="1" applyAlignment="1">
      <alignment horizontal="left"/>
    </xf>
    <xf numFmtId="0" fontId="0" fillId="0" borderId="52" xfId="0" applyBorder="1" applyAlignment="1">
      <alignment horizontal="center"/>
    </xf>
    <xf numFmtId="0" fontId="0" fillId="0" borderId="53" xfId="0" applyBorder="1" applyAlignment="1">
      <alignment horizontal="center"/>
    </xf>
    <xf numFmtId="0" fontId="0" fillId="0" borderId="37" xfId="0" applyBorder="1" applyAlignment="1">
      <alignment horizontal="left"/>
    </xf>
    <xf numFmtId="0" fontId="0" fillId="0" borderId="23" xfId="0" applyBorder="1" applyAlignment="1">
      <alignment horizontal="left"/>
    </xf>
    <xf numFmtId="0" fontId="0" fillId="0" borderId="22" xfId="0" applyBorder="1" applyAlignment="1">
      <alignment horizontal="left"/>
    </xf>
    <xf numFmtId="0" fontId="1" fillId="2" borderId="10" xfId="0" applyFont="1" applyFill="1" applyBorder="1" applyAlignment="1">
      <alignment horizontal="left"/>
    </xf>
    <xf numFmtId="0" fontId="1" fillId="2" borderId="45" xfId="0" applyFont="1" applyFill="1" applyBorder="1" applyAlignment="1">
      <alignment horizontal="left"/>
    </xf>
    <xf numFmtId="0" fontId="1" fillId="2" borderId="11" xfId="0" applyFont="1" applyFill="1" applyBorder="1" applyAlignment="1">
      <alignment horizontal="left"/>
    </xf>
    <xf numFmtId="0" fontId="1" fillId="2" borderId="35" xfId="0" applyFont="1" applyFill="1" applyBorder="1" applyAlignment="1">
      <alignment horizontal="left"/>
    </xf>
    <xf numFmtId="0" fontId="1" fillId="2" borderId="12" xfId="0" applyFont="1" applyFill="1" applyBorder="1" applyAlignment="1">
      <alignment horizontal="left"/>
    </xf>
    <xf numFmtId="0" fontId="0" fillId="2" borderId="24" xfId="0" applyFill="1" applyBorder="1" applyAlignment="1">
      <alignment horizontal="left"/>
    </xf>
    <xf numFmtId="0" fontId="0" fillId="2" borderId="25" xfId="0" applyFill="1" applyBorder="1" applyAlignment="1">
      <alignment horizontal="left"/>
    </xf>
    <xf numFmtId="0" fontId="0" fillId="2" borderId="26" xfId="0" applyFill="1" applyBorder="1" applyAlignment="1">
      <alignment horizontal="left"/>
    </xf>
    <xf numFmtId="0" fontId="0" fillId="2" borderId="23" xfId="0" applyFill="1" applyBorder="1" applyAlignment="1">
      <alignment horizontal="center" vertical="center" wrapText="1"/>
    </xf>
    <xf numFmtId="0" fontId="0" fillId="2" borderId="23" xfId="0" applyFill="1" applyBorder="1" applyAlignment="1">
      <alignment horizontal="center" vertical="top" wrapText="1"/>
    </xf>
    <xf numFmtId="0" fontId="0" fillId="2" borderId="43" xfId="0" applyFill="1" applyBorder="1" applyAlignment="1">
      <alignment horizontal="center" vertical="top" wrapText="1"/>
    </xf>
    <xf numFmtId="0" fontId="0" fillId="2" borderId="8" xfId="0" applyFill="1" applyBorder="1" applyAlignment="1">
      <alignment horizontal="center" vertical="top" wrapText="1"/>
    </xf>
    <xf numFmtId="0" fontId="0" fillId="2" borderId="37" xfId="0" applyFill="1" applyBorder="1" applyAlignment="1">
      <alignment horizontal="center" vertical="top" wrapText="1"/>
    </xf>
    <xf numFmtId="0" fontId="0" fillId="2" borderId="44" xfId="0" applyFill="1" applyBorder="1" applyAlignment="1">
      <alignment horizontal="center" vertical="top" wrapText="1"/>
    </xf>
    <xf numFmtId="0" fontId="0" fillId="2" borderId="7" xfId="0" applyFill="1" applyBorder="1" applyAlignment="1">
      <alignment horizontal="center" vertical="top" wrapText="1"/>
    </xf>
    <xf numFmtId="0" fontId="0" fillId="0" borderId="1" xfId="0" applyBorder="1" applyAlignment="1">
      <alignment horizontal="left"/>
    </xf>
    <xf numFmtId="0" fontId="6" fillId="0" borderId="17" xfId="0" applyFont="1" applyFill="1" applyBorder="1" applyAlignment="1">
      <alignment horizontal="center"/>
    </xf>
    <xf numFmtId="0" fontId="6" fillId="0" borderId="26" xfId="0" applyFont="1" applyFill="1" applyBorder="1" applyAlignment="1">
      <alignment horizontal="center"/>
    </xf>
    <xf numFmtId="0" fontId="6" fillId="0" borderId="25" xfId="0" applyFont="1" applyFill="1" applyBorder="1" applyAlignment="1">
      <alignment horizontal="center"/>
    </xf>
    <xf numFmtId="4" fontId="6" fillId="0" borderId="25" xfId="0" applyNumberFormat="1" applyFont="1" applyFill="1" applyBorder="1" applyAlignment="1">
      <alignment horizontal="center"/>
    </xf>
    <xf numFmtId="0" fontId="6" fillId="0" borderId="51" xfId="0" applyFont="1" applyFill="1" applyBorder="1" applyAlignment="1">
      <alignment horizontal="center"/>
    </xf>
    <xf numFmtId="0" fontId="6" fillId="0" borderId="55" xfId="0" applyFont="1" applyFill="1" applyBorder="1" applyAlignment="1">
      <alignment horizontal="center"/>
    </xf>
    <xf numFmtId="0" fontId="6" fillId="0" borderId="44" xfId="0" applyFont="1" applyFill="1" applyBorder="1" applyAlignment="1">
      <alignment horizontal="center"/>
    </xf>
    <xf numFmtId="0" fontId="6" fillId="0" borderId="13" xfId="0" applyFont="1" applyFill="1" applyBorder="1" applyAlignment="1">
      <alignment horizontal="center"/>
    </xf>
    <xf numFmtId="0" fontId="0" fillId="0" borderId="44" xfId="0" applyBorder="1" applyAlignment="1">
      <alignment horizontal="center"/>
    </xf>
    <xf numFmtId="0" fontId="0" fillId="0" borderId="49" xfId="0" applyBorder="1" applyAlignment="1">
      <alignment horizontal="center"/>
    </xf>
    <xf numFmtId="0" fontId="0" fillId="0" borderId="43" xfId="0" applyBorder="1" applyAlignment="1">
      <alignment horizontal="center"/>
    </xf>
    <xf numFmtId="0" fontId="0" fillId="0" borderId="48" xfId="0" applyBorder="1" applyAlignment="1">
      <alignment horizontal="center"/>
    </xf>
    <xf numFmtId="0" fontId="0" fillId="0" borderId="12" xfId="0" applyBorder="1" applyAlignment="1">
      <alignment horizontal="center" wrapText="1"/>
    </xf>
    <xf numFmtId="0" fontId="0" fillId="0" borderId="18" xfId="0" applyBorder="1" applyAlignment="1">
      <alignment horizontal="center" wrapText="1"/>
    </xf>
    <xf numFmtId="0" fontId="0" fillId="0" borderId="0" xfId="0" applyAlignment="1">
      <alignment horizontal="center"/>
    </xf>
    <xf numFmtId="0" fontId="0" fillId="0" borderId="31" xfId="0" applyBorder="1" applyAlignment="1">
      <alignment horizontal="center"/>
    </xf>
    <xf numFmtId="0" fontId="0" fillId="2" borderId="13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2" borderId="29" xfId="0" applyFill="1" applyBorder="1" applyAlignment="1">
      <alignment horizontal="center"/>
    </xf>
    <xf numFmtId="0" fontId="0" fillId="2" borderId="40" xfId="0" applyFill="1" applyBorder="1" applyAlignment="1">
      <alignment horizontal="center"/>
    </xf>
    <xf numFmtId="0" fontId="0" fillId="2" borderId="34" xfId="0" applyFill="1" applyBorder="1" applyAlignment="1">
      <alignment horizontal="center"/>
    </xf>
    <xf numFmtId="0" fontId="0" fillId="2" borderId="33" xfId="0" applyFill="1" applyBorder="1" applyAlignment="1">
      <alignment horizontal="center"/>
    </xf>
    <xf numFmtId="0" fontId="0" fillId="0" borderId="3" xfId="0" applyBorder="1" applyAlignment="1">
      <alignment horizontal="center" vertical="center"/>
    </xf>
    <xf numFmtId="43" fontId="0" fillId="0" borderId="3" xfId="1" applyFont="1" applyBorder="1" applyAlignment="1">
      <alignment horizontal="center"/>
    </xf>
    <xf numFmtId="0" fontId="0" fillId="0" borderId="29" xfId="0" applyBorder="1" applyAlignment="1">
      <alignment horizontal="center"/>
    </xf>
    <xf numFmtId="0" fontId="0" fillId="0" borderId="4" xfId="0" applyFill="1" applyBorder="1" applyAlignment="1">
      <alignment horizontal="left"/>
    </xf>
    <xf numFmtId="0" fontId="0" fillId="0" borderId="60" xfId="0" applyFill="1" applyBorder="1" applyAlignment="1">
      <alignment horizontal="center"/>
    </xf>
    <xf numFmtId="0" fontId="6" fillId="0" borderId="60" xfId="0" applyFont="1" applyFill="1" applyBorder="1" applyAlignment="1"/>
    <xf numFmtId="0" fontId="0" fillId="0" borderId="60" xfId="0" applyFill="1" applyBorder="1" applyAlignment="1">
      <alignment horizontal="center" vertical="center" wrapText="1"/>
    </xf>
    <xf numFmtId="0" fontId="0" fillId="0" borderId="60" xfId="0" applyFill="1" applyBorder="1" applyAlignment="1">
      <alignment horizontal="center" vertical="top" wrapText="1"/>
    </xf>
    <xf numFmtId="0" fontId="0" fillId="0" borderId="60" xfId="0" applyFill="1" applyBorder="1" applyAlignment="1">
      <alignment horizontal="center" vertical="top"/>
    </xf>
    <xf numFmtId="0" fontId="3" fillId="0" borderId="60" xfId="0" applyFont="1" applyFill="1" applyBorder="1" applyAlignment="1">
      <alignment horizontal="center" vertical="center" wrapText="1"/>
    </xf>
    <xf numFmtId="0" fontId="3" fillId="0" borderId="60" xfId="0" applyFont="1" applyFill="1" applyBorder="1" applyAlignment="1">
      <alignment horizontal="center" vertical="center"/>
    </xf>
    <xf numFmtId="0" fontId="0" fillId="0" borderId="61" xfId="0" applyFill="1" applyBorder="1" applyAlignment="1">
      <alignment horizontal="center" vertical="top" wrapText="1"/>
    </xf>
    <xf numFmtId="0" fontId="0" fillId="0" borderId="26" xfId="0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0" fontId="1" fillId="0" borderId="65" xfId="0" applyFont="1" applyFill="1" applyBorder="1" applyAlignment="1">
      <alignment horizontal="center"/>
    </xf>
    <xf numFmtId="0" fontId="1" fillId="0" borderId="66" xfId="0" applyFont="1" applyFill="1" applyBorder="1" applyAlignment="1">
      <alignment horizontal="center"/>
    </xf>
    <xf numFmtId="0" fontId="1" fillId="0" borderId="66" xfId="0" applyFont="1" applyFill="1" applyBorder="1" applyAlignment="1">
      <alignment horizontal="center"/>
    </xf>
    <xf numFmtId="0" fontId="1" fillId="0" borderId="56" xfId="0" applyFont="1" applyFill="1" applyBorder="1" applyAlignment="1">
      <alignment horizontal="center"/>
    </xf>
    <xf numFmtId="0" fontId="1" fillId="0" borderId="57" xfId="0" applyFont="1" applyFill="1" applyBorder="1" applyAlignment="1">
      <alignment horizontal="center"/>
    </xf>
    <xf numFmtId="0" fontId="0" fillId="0" borderId="67" xfId="0" applyFill="1" applyBorder="1" applyAlignment="1">
      <alignment horizontal="center" vertical="center" wrapText="1"/>
    </xf>
    <xf numFmtId="0" fontId="0" fillId="0" borderId="58" xfId="0" applyFill="1" applyBorder="1" applyAlignment="1">
      <alignment horizontal="center" vertical="center" wrapText="1"/>
    </xf>
    <xf numFmtId="0" fontId="3" fillId="0" borderId="67" xfId="0" applyFont="1" applyFill="1" applyBorder="1" applyAlignment="1">
      <alignment horizontal="center" vertical="center" wrapText="1"/>
    </xf>
    <xf numFmtId="0" fontId="3" fillId="0" borderId="68" xfId="0" applyFont="1" applyFill="1" applyBorder="1" applyAlignment="1">
      <alignment horizontal="center" vertical="center" wrapText="1"/>
    </xf>
    <xf numFmtId="0" fontId="4" fillId="0" borderId="69" xfId="0" applyFont="1" applyFill="1" applyBorder="1" applyAlignment="1">
      <alignment horizontal="center" wrapText="1"/>
    </xf>
    <xf numFmtId="0" fontId="4" fillId="0" borderId="63" xfId="0" applyFont="1" applyFill="1" applyBorder="1" applyAlignment="1">
      <alignment horizontal="center" wrapText="1"/>
    </xf>
    <xf numFmtId="0" fontId="0" fillId="0" borderId="63" xfId="0" applyFill="1" applyBorder="1" applyAlignment="1">
      <alignment horizontal="center" vertical="top" wrapText="1"/>
    </xf>
    <xf numFmtId="0" fontId="0" fillId="0" borderId="63" xfId="0" applyFill="1" applyBorder="1" applyAlignment="1">
      <alignment horizontal="center" vertical="top"/>
    </xf>
    <xf numFmtId="0" fontId="0" fillId="0" borderId="70" xfId="0" applyFill="1" applyBorder="1" applyAlignment="1">
      <alignment horizontal="center" vertical="top" wrapText="1"/>
    </xf>
    <xf numFmtId="0" fontId="3" fillId="0" borderId="63" xfId="0" applyFont="1" applyFill="1" applyBorder="1" applyAlignment="1">
      <alignment horizontal="center" vertical="center"/>
    </xf>
    <xf numFmtId="0" fontId="3" fillId="0" borderId="71" xfId="0" applyFont="1" applyFill="1" applyBorder="1" applyAlignment="1">
      <alignment horizontal="center" vertical="center" wrapText="1"/>
    </xf>
    <xf numFmtId="0" fontId="0" fillId="0" borderId="72" xfId="0" applyBorder="1"/>
    <xf numFmtId="0" fontId="0" fillId="0" borderId="73" xfId="0" applyFill="1" applyBorder="1"/>
    <xf numFmtId="0" fontId="0" fillId="0" borderId="74" xfId="0" applyBorder="1"/>
    <xf numFmtId="0" fontId="0" fillId="0" borderId="75" xfId="0" applyBorder="1"/>
    <xf numFmtId="0" fontId="0" fillId="0" borderId="62" xfId="0" applyBorder="1"/>
    <xf numFmtId="0" fontId="0" fillId="0" borderId="75" xfId="0" applyBorder="1" applyAlignment="1">
      <alignment vertical="center"/>
    </xf>
    <xf numFmtId="0" fontId="0" fillId="0" borderId="0" xfId="0" applyBorder="1"/>
    <xf numFmtId="0" fontId="3" fillId="0" borderId="0" xfId="0" applyFont="1" applyBorder="1" applyAlignment="1">
      <alignment horizontal="left"/>
    </xf>
    <xf numFmtId="0" fontId="0" fillId="0" borderId="76" xfId="0" applyBorder="1"/>
    <xf numFmtId="0" fontId="0" fillId="0" borderId="77" xfId="0" applyBorder="1"/>
    <xf numFmtId="0" fontId="0" fillId="0" borderId="59" xfId="0" applyBorder="1"/>
    <xf numFmtId="0" fontId="0" fillId="0" borderId="60" xfId="0" applyFill="1" applyBorder="1"/>
    <xf numFmtId="43" fontId="0" fillId="0" borderId="60" xfId="1" applyFont="1" applyFill="1" applyBorder="1"/>
    <xf numFmtId="0" fontId="6" fillId="0" borderId="60" xfId="0" applyFont="1" applyFill="1" applyBorder="1" applyAlignment="1">
      <alignment wrapText="1"/>
    </xf>
    <xf numFmtId="0" fontId="0" fillId="0" borderId="64" xfId="0" applyFill="1" applyBorder="1" applyAlignment="1">
      <alignment horizontal="center"/>
    </xf>
    <xf numFmtId="0" fontId="0" fillId="0" borderId="64" xfId="0" applyFill="1" applyBorder="1"/>
    <xf numFmtId="43" fontId="0" fillId="0" borderId="64" xfId="1" applyFont="1" applyFill="1" applyBorder="1"/>
    <xf numFmtId="0" fontId="0" fillId="0" borderId="78" xfId="0" applyFill="1" applyBorder="1" applyAlignment="1">
      <alignment horizontal="center"/>
    </xf>
    <xf numFmtId="0" fontId="0" fillId="0" borderId="79" xfId="0" applyFill="1" applyBorder="1" applyAlignment="1">
      <alignment wrapText="1"/>
    </xf>
    <xf numFmtId="0" fontId="0" fillId="0" borderId="67" xfId="0" applyFill="1" applyBorder="1" applyAlignment="1">
      <alignment horizontal="center"/>
    </xf>
    <xf numFmtId="0" fontId="0" fillId="0" borderId="68" xfId="0" applyFill="1" applyBorder="1" applyAlignment="1">
      <alignment wrapText="1"/>
    </xf>
    <xf numFmtId="0" fontId="0" fillId="0" borderId="69" xfId="0" applyFill="1" applyBorder="1" applyAlignment="1">
      <alignment horizontal="center"/>
    </xf>
    <xf numFmtId="0" fontId="0" fillId="0" borderId="63" xfId="0" applyFill="1" applyBorder="1" applyAlignment="1">
      <alignment horizontal="center"/>
    </xf>
    <xf numFmtId="0" fontId="6" fillId="0" borderId="63" xfId="0" applyFont="1" applyFill="1" applyBorder="1" applyAlignment="1"/>
    <xf numFmtId="0" fontId="0" fillId="0" borderId="71" xfId="0" applyFill="1" applyBorder="1" applyAlignment="1">
      <alignment wrapText="1"/>
    </xf>
    <xf numFmtId="0" fontId="6" fillId="0" borderId="18" xfId="0" applyFont="1" applyFill="1" applyBorder="1" applyAlignment="1">
      <alignment horizontal="left" wrapText="1"/>
    </xf>
    <xf numFmtId="0" fontId="6" fillId="0" borderId="50" xfId="0" applyFont="1" applyFill="1" applyBorder="1" applyAlignment="1">
      <alignment horizontal="left" wrapText="1"/>
    </xf>
    <xf numFmtId="2" fontId="6" fillId="0" borderId="25" xfId="0" applyNumberFormat="1" applyFont="1" applyFill="1" applyBorder="1" applyAlignment="1">
      <alignment horizontal="center"/>
    </xf>
    <xf numFmtId="2" fontId="6" fillId="0" borderId="55" xfId="0" applyNumberFormat="1" applyFont="1" applyFill="1" applyBorder="1" applyAlignment="1">
      <alignment horizontal="center"/>
    </xf>
    <xf numFmtId="2" fontId="6" fillId="0" borderId="25" xfId="0" applyNumberFormat="1" applyFont="1" applyFill="1" applyBorder="1" applyAlignment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9E666D-67E4-45C2-BB55-194A015F72B8}">
  <dimension ref="A1:P291"/>
  <sheetViews>
    <sheetView tabSelected="1" topLeftCell="A266" zoomScale="85" zoomScaleNormal="85" workbookViewId="0">
      <selection activeCell="C278" sqref="C278"/>
    </sheetView>
  </sheetViews>
  <sheetFormatPr defaultRowHeight="15"/>
  <cols>
    <col min="1" max="1" width="2.28515625" customWidth="1"/>
    <col min="2" max="3" width="30" customWidth="1"/>
    <col min="4" max="4" width="10.7109375" customWidth="1"/>
    <col min="5" max="5" width="10" customWidth="1"/>
    <col min="6" max="6" width="9.5703125" customWidth="1"/>
    <col min="7" max="7" width="12.28515625" customWidth="1"/>
    <col min="8" max="8" width="13.85546875" customWidth="1"/>
    <col min="9" max="9" width="39.42578125" customWidth="1"/>
    <col min="10" max="10" width="14.5703125" customWidth="1"/>
    <col min="11" max="11" width="38.28515625" customWidth="1"/>
    <col min="12" max="12" width="12.28515625" style="127" customWidth="1"/>
    <col min="13" max="13" width="13.5703125" style="127" customWidth="1"/>
    <col min="14" max="14" width="13.140625" style="127" customWidth="1"/>
    <col min="15" max="15" width="255.5703125" customWidth="1"/>
    <col min="16" max="16" width="2" customWidth="1"/>
  </cols>
  <sheetData>
    <row r="1" spans="1:16" ht="7.5" customHeight="1" thickBot="1"/>
    <row r="2" spans="1:16" ht="14.1" customHeight="1" thickBot="1">
      <c r="A2" s="36"/>
      <c r="B2" s="30" t="s">
        <v>0</v>
      </c>
      <c r="C2" s="30"/>
      <c r="D2" s="30"/>
      <c r="E2" s="30"/>
      <c r="F2" s="30"/>
      <c r="G2" s="30"/>
      <c r="H2" s="30"/>
      <c r="I2" s="30"/>
      <c r="J2" s="30"/>
      <c r="K2" s="30"/>
      <c r="L2" s="128"/>
      <c r="M2" s="128"/>
      <c r="N2" s="128"/>
      <c r="O2" s="30"/>
      <c r="P2" s="31"/>
    </row>
    <row r="3" spans="1:16" ht="14.1" customHeight="1" thickBot="1">
      <c r="A3" s="37"/>
      <c r="B3" s="94" t="s">
        <v>1</v>
      </c>
      <c r="C3" s="95"/>
      <c r="D3" s="95"/>
      <c r="E3" s="95"/>
      <c r="F3" s="95"/>
      <c r="G3" s="95"/>
      <c r="H3" s="95"/>
      <c r="I3" s="95"/>
      <c r="J3" s="95"/>
      <c r="K3" s="95"/>
      <c r="L3" s="95"/>
      <c r="M3" s="95"/>
      <c r="N3" s="95"/>
      <c r="O3" s="96"/>
      <c r="P3" s="32"/>
    </row>
    <row r="4" spans="1:16" ht="14.1" customHeight="1">
      <c r="A4" s="37"/>
      <c r="B4" s="97" t="s">
        <v>2</v>
      </c>
      <c r="C4" s="98"/>
      <c r="D4" s="99"/>
      <c r="E4" s="99"/>
      <c r="F4" s="99"/>
      <c r="G4" s="99"/>
      <c r="H4" s="99"/>
      <c r="I4" s="99"/>
      <c r="J4" s="99"/>
      <c r="K4" s="100"/>
      <c r="L4" s="97" t="s">
        <v>3</v>
      </c>
      <c r="M4" s="99"/>
      <c r="N4" s="99"/>
      <c r="O4" s="101"/>
      <c r="P4" s="32"/>
    </row>
    <row r="5" spans="1:16" ht="14.1" customHeight="1" thickBot="1">
      <c r="A5" s="37"/>
      <c r="B5" s="5" t="s">
        <v>4</v>
      </c>
      <c r="C5" s="40" t="s">
        <v>5</v>
      </c>
      <c r="D5" s="102" t="s">
        <v>6</v>
      </c>
      <c r="E5" s="103"/>
      <c r="F5" s="103"/>
      <c r="G5" s="104"/>
      <c r="H5" s="4" t="s">
        <v>7</v>
      </c>
      <c r="I5" s="4" t="s">
        <v>8</v>
      </c>
      <c r="J5" s="4" t="s">
        <v>9</v>
      </c>
      <c r="K5" s="25" t="s">
        <v>10</v>
      </c>
      <c r="L5" s="129" t="s">
        <v>11</v>
      </c>
      <c r="M5" s="130" t="s">
        <v>12</v>
      </c>
      <c r="N5" s="130" t="s">
        <v>13</v>
      </c>
      <c r="O5" s="6" t="s">
        <v>14</v>
      </c>
      <c r="P5" s="32"/>
    </row>
    <row r="6" spans="1:16" s="3" customFormat="1" ht="14.1" customHeight="1">
      <c r="A6" s="38"/>
      <c r="B6" s="41" t="s">
        <v>15</v>
      </c>
      <c r="C6" s="81" t="s">
        <v>16</v>
      </c>
      <c r="D6" s="105" t="s">
        <v>17</v>
      </c>
      <c r="E6" s="105"/>
      <c r="F6" s="105"/>
      <c r="G6" s="105"/>
      <c r="H6" s="106" t="s">
        <v>18</v>
      </c>
      <c r="I6" s="12" t="s">
        <v>19</v>
      </c>
      <c r="J6" s="106" t="s">
        <v>20</v>
      </c>
      <c r="K6" s="26" t="s">
        <v>21</v>
      </c>
      <c r="L6" s="109" t="s">
        <v>22</v>
      </c>
      <c r="M6" s="106" t="s">
        <v>23</v>
      </c>
      <c r="N6" s="106" t="s">
        <v>24</v>
      </c>
      <c r="O6" s="11" t="s">
        <v>25</v>
      </c>
      <c r="P6" s="33"/>
    </row>
    <row r="7" spans="1:16" ht="25.5" customHeight="1">
      <c r="A7" s="37"/>
      <c r="B7" s="7" t="s">
        <v>26</v>
      </c>
      <c r="C7" s="82"/>
      <c r="D7" s="85" t="s">
        <v>27</v>
      </c>
      <c r="E7" s="86"/>
      <c r="F7" s="86"/>
      <c r="G7" s="87"/>
      <c r="H7" s="107"/>
      <c r="I7" s="13" t="s">
        <v>28</v>
      </c>
      <c r="J7" s="107"/>
      <c r="K7" s="59" t="s">
        <v>28</v>
      </c>
      <c r="L7" s="110"/>
      <c r="M7" s="107"/>
      <c r="N7" s="107"/>
      <c r="O7" s="14" t="s">
        <v>29</v>
      </c>
      <c r="P7" s="32"/>
    </row>
    <row r="8" spans="1:16" ht="14.1" customHeight="1" thickBot="1">
      <c r="A8" s="37"/>
      <c r="B8" s="15"/>
      <c r="C8" s="83"/>
      <c r="D8" s="16" t="s">
        <v>30</v>
      </c>
      <c r="E8" s="17" t="s">
        <v>31</v>
      </c>
      <c r="F8" s="17" t="s">
        <v>32</v>
      </c>
      <c r="G8" s="18" t="s">
        <v>33</v>
      </c>
      <c r="H8" s="108"/>
      <c r="I8" s="19" t="s">
        <v>34</v>
      </c>
      <c r="J8" s="108"/>
      <c r="K8" s="16" t="s">
        <v>34</v>
      </c>
      <c r="L8" s="111"/>
      <c r="M8" s="108"/>
      <c r="N8" s="108"/>
      <c r="O8" s="20"/>
      <c r="P8" s="32"/>
    </row>
    <row r="9" spans="1:16" ht="14.1" customHeight="1" thickBot="1">
      <c r="A9" s="37"/>
      <c r="B9" s="121" t="s">
        <v>35</v>
      </c>
      <c r="C9" s="122"/>
      <c r="D9" s="123"/>
      <c r="E9" s="123"/>
      <c r="F9" s="123"/>
      <c r="G9" s="123"/>
      <c r="H9" s="123"/>
      <c r="I9" s="123"/>
      <c r="J9" s="123"/>
      <c r="K9" s="123"/>
      <c r="L9" s="123"/>
      <c r="M9" s="123"/>
      <c r="N9" s="123"/>
      <c r="O9" s="124"/>
      <c r="P9" s="32"/>
    </row>
    <row r="10" spans="1:16" ht="30.75">
      <c r="A10" s="37"/>
      <c r="B10" s="43" t="s">
        <v>36</v>
      </c>
      <c r="C10" s="44">
        <v>242004021</v>
      </c>
      <c r="D10" s="44" t="str">
        <f t="shared" ref="D10:D73" si="0">MID(C10,2,1)</f>
        <v>4</v>
      </c>
      <c r="E10" s="44" t="str">
        <f t="shared" ref="E10:E73" si="1">MID(C10,3,1)</f>
        <v>2</v>
      </c>
      <c r="F10" s="44" t="str">
        <f t="shared" ref="F10:F73" si="2">MID(C10,4,3)</f>
        <v>004</v>
      </c>
      <c r="G10" s="44" t="str">
        <f t="shared" ref="G10:G73" si="3">MID(C10,7,3)</f>
        <v>021</v>
      </c>
      <c r="H10" s="44" t="s">
        <v>7</v>
      </c>
      <c r="I10" s="49" t="s">
        <v>37</v>
      </c>
      <c r="J10" s="44">
        <v>720</v>
      </c>
      <c r="K10" s="66" t="s">
        <v>37</v>
      </c>
      <c r="L10" s="68">
        <v>28.208656999999999</v>
      </c>
      <c r="M10" s="55">
        <v>2118.1683669487297</v>
      </c>
      <c r="N10" s="60">
        <v>59750.684931506847</v>
      </c>
      <c r="O10" s="125" t="s">
        <v>38</v>
      </c>
      <c r="P10" s="32"/>
    </row>
    <row r="11" spans="1:16" ht="30.75">
      <c r="A11" s="37"/>
      <c r="B11" s="46" t="s">
        <v>36</v>
      </c>
      <c r="C11" s="42">
        <v>242004027</v>
      </c>
      <c r="D11" s="42" t="str">
        <f t="shared" si="0"/>
        <v>4</v>
      </c>
      <c r="E11" s="42" t="str">
        <f t="shared" si="1"/>
        <v>2</v>
      </c>
      <c r="F11" s="42" t="str">
        <f t="shared" si="2"/>
        <v>004</v>
      </c>
      <c r="G11" s="42" t="str">
        <f t="shared" si="3"/>
        <v>027</v>
      </c>
      <c r="H11" s="42" t="s">
        <v>39</v>
      </c>
      <c r="I11" s="45" t="s">
        <v>40</v>
      </c>
      <c r="J11" s="42">
        <v>340</v>
      </c>
      <c r="K11" s="67" t="s">
        <v>37</v>
      </c>
      <c r="L11" s="69">
        <v>3.505039</v>
      </c>
      <c r="M11" s="56">
        <v>21407.144603049714</v>
      </c>
      <c r="N11" s="61">
        <v>75032.876712328769</v>
      </c>
      <c r="O11" s="126" t="s">
        <v>38</v>
      </c>
      <c r="P11" s="32"/>
    </row>
    <row r="12" spans="1:16" ht="30.75">
      <c r="A12" s="37"/>
      <c r="B12" s="46" t="s">
        <v>36</v>
      </c>
      <c r="C12" s="42">
        <v>242001032</v>
      </c>
      <c r="D12" s="42" t="str">
        <f t="shared" si="0"/>
        <v>4</v>
      </c>
      <c r="E12" s="42" t="str">
        <f t="shared" si="1"/>
        <v>2</v>
      </c>
      <c r="F12" s="42" t="str">
        <f t="shared" si="2"/>
        <v>001</v>
      </c>
      <c r="G12" s="42" t="str">
        <f t="shared" si="3"/>
        <v>032</v>
      </c>
      <c r="H12" s="42" t="s">
        <v>39</v>
      </c>
      <c r="I12" s="45" t="s">
        <v>40</v>
      </c>
      <c r="J12" s="42">
        <v>120</v>
      </c>
      <c r="K12" s="67" t="s">
        <v>37</v>
      </c>
      <c r="L12" s="69">
        <v>22.084985</v>
      </c>
      <c r="M12" s="56">
        <v>1077.9033561514666</v>
      </c>
      <c r="N12" s="61">
        <v>23805.479452054795</v>
      </c>
      <c r="O12" s="126" t="s">
        <v>38</v>
      </c>
      <c r="P12" s="32"/>
    </row>
    <row r="13" spans="1:16" ht="30.75">
      <c r="A13" s="37"/>
      <c r="B13" s="46" t="s">
        <v>36</v>
      </c>
      <c r="C13" s="42">
        <v>242001024</v>
      </c>
      <c r="D13" s="42" t="str">
        <f t="shared" si="0"/>
        <v>4</v>
      </c>
      <c r="E13" s="42" t="str">
        <f t="shared" si="1"/>
        <v>2</v>
      </c>
      <c r="F13" s="42" t="str">
        <f t="shared" si="2"/>
        <v>001</v>
      </c>
      <c r="G13" s="42" t="str">
        <f t="shared" si="3"/>
        <v>024</v>
      </c>
      <c r="H13" s="42" t="s">
        <v>39</v>
      </c>
      <c r="I13" s="45" t="s">
        <v>40</v>
      </c>
      <c r="J13" s="42">
        <v>120</v>
      </c>
      <c r="K13" s="67" t="s">
        <v>37</v>
      </c>
      <c r="L13" s="69">
        <v>16.43693</v>
      </c>
      <c r="M13" s="56">
        <v>1494.1296281963264</v>
      </c>
      <c r="N13" s="61">
        <v>24558.904109589042</v>
      </c>
      <c r="O13" s="126" t="s">
        <v>38</v>
      </c>
      <c r="P13" s="32"/>
    </row>
    <row r="14" spans="1:16" ht="30.75">
      <c r="A14" s="37"/>
      <c r="B14" s="46" t="s">
        <v>36</v>
      </c>
      <c r="C14" s="42">
        <v>242001028</v>
      </c>
      <c r="D14" s="42" t="str">
        <f t="shared" si="0"/>
        <v>4</v>
      </c>
      <c r="E14" s="42" t="str">
        <f t="shared" si="1"/>
        <v>2</v>
      </c>
      <c r="F14" s="42" t="str">
        <f t="shared" si="2"/>
        <v>001</v>
      </c>
      <c r="G14" s="42" t="str">
        <f t="shared" si="3"/>
        <v>028</v>
      </c>
      <c r="H14" s="42" t="s">
        <v>39</v>
      </c>
      <c r="I14" s="45" t="s">
        <v>40</v>
      </c>
      <c r="J14" s="42">
        <v>120</v>
      </c>
      <c r="K14" s="67" t="s">
        <v>37</v>
      </c>
      <c r="L14" s="69">
        <v>15.858098999999999</v>
      </c>
      <c r="M14" s="56">
        <v>1460.5561382619974</v>
      </c>
      <c r="N14" s="61">
        <v>23161.64383561644</v>
      </c>
      <c r="O14" s="126" t="s">
        <v>38</v>
      </c>
      <c r="P14" s="32"/>
    </row>
    <row r="15" spans="1:16" ht="30.75">
      <c r="A15" s="37"/>
      <c r="B15" s="46" t="s">
        <v>36</v>
      </c>
      <c r="C15" s="42">
        <v>242003100</v>
      </c>
      <c r="D15" s="42" t="str">
        <f t="shared" si="0"/>
        <v>4</v>
      </c>
      <c r="E15" s="42" t="str">
        <f t="shared" si="1"/>
        <v>2</v>
      </c>
      <c r="F15" s="42" t="str">
        <f t="shared" si="2"/>
        <v>003</v>
      </c>
      <c r="G15" s="42" t="str">
        <f t="shared" si="3"/>
        <v>100</v>
      </c>
      <c r="H15" s="42" t="s">
        <v>4</v>
      </c>
      <c r="I15" s="45" t="s">
        <v>40</v>
      </c>
      <c r="J15" s="42">
        <v>500</v>
      </c>
      <c r="K15" s="67" t="s">
        <v>37</v>
      </c>
      <c r="L15" s="69">
        <v>19.114191999999999</v>
      </c>
      <c r="M15" s="56">
        <v>2315.7146113542303</v>
      </c>
      <c r="N15" s="61">
        <v>44263.013698630137</v>
      </c>
      <c r="O15" s="126" t="s">
        <v>38</v>
      </c>
      <c r="P15" s="32"/>
    </row>
    <row r="16" spans="1:16" ht="30.75">
      <c r="A16" s="37"/>
      <c r="B16" s="46" t="s">
        <v>36</v>
      </c>
      <c r="C16" s="42">
        <v>242004024</v>
      </c>
      <c r="D16" s="42" t="str">
        <f t="shared" si="0"/>
        <v>4</v>
      </c>
      <c r="E16" s="42" t="str">
        <f t="shared" si="1"/>
        <v>2</v>
      </c>
      <c r="F16" s="42" t="str">
        <f t="shared" si="2"/>
        <v>004</v>
      </c>
      <c r="G16" s="42" t="str">
        <f t="shared" si="3"/>
        <v>024</v>
      </c>
      <c r="H16" s="42" t="s">
        <v>4</v>
      </c>
      <c r="I16" s="45" t="s">
        <v>40</v>
      </c>
      <c r="J16" s="42">
        <v>925</v>
      </c>
      <c r="K16" s="67" t="s">
        <v>37</v>
      </c>
      <c r="L16" s="69">
        <v>112.202637</v>
      </c>
      <c r="M16" s="56">
        <v>417.66410265946013</v>
      </c>
      <c r="N16" s="61">
        <v>46863.013698630137</v>
      </c>
      <c r="O16" s="126" t="s">
        <v>38</v>
      </c>
      <c r="P16" s="32"/>
    </row>
    <row r="17" spans="1:16" ht="30.75">
      <c r="A17" s="37"/>
      <c r="B17" s="46" t="s">
        <v>36</v>
      </c>
      <c r="C17" s="42">
        <v>242001030</v>
      </c>
      <c r="D17" s="42" t="str">
        <f t="shared" si="0"/>
        <v>4</v>
      </c>
      <c r="E17" s="42" t="str">
        <f t="shared" si="1"/>
        <v>2</v>
      </c>
      <c r="F17" s="42" t="str">
        <f t="shared" si="2"/>
        <v>001</v>
      </c>
      <c r="G17" s="42" t="str">
        <f t="shared" si="3"/>
        <v>030</v>
      </c>
      <c r="H17" s="42" t="s">
        <v>7</v>
      </c>
      <c r="I17" s="45" t="s">
        <v>37</v>
      </c>
      <c r="J17" s="42">
        <v>120</v>
      </c>
      <c r="K17" s="67" t="s">
        <v>37</v>
      </c>
      <c r="L17" s="69">
        <v>9.2697369999999992</v>
      </c>
      <c r="M17" s="56">
        <v>194.47582234829287</v>
      </c>
      <c r="N17" s="61">
        <v>1802.7397260273972</v>
      </c>
      <c r="O17" s="126" t="s">
        <v>38</v>
      </c>
      <c r="P17" s="32"/>
    </row>
    <row r="18" spans="1:16">
      <c r="A18" s="37"/>
      <c r="B18" s="46" t="s">
        <v>36</v>
      </c>
      <c r="C18" s="42">
        <v>242005032</v>
      </c>
      <c r="D18" s="42" t="str">
        <f t="shared" si="0"/>
        <v>4</v>
      </c>
      <c r="E18" s="42" t="str">
        <f t="shared" si="1"/>
        <v>2</v>
      </c>
      <c r="F18" s="42" t="str">
        <f t="shared" si="2"/>
        <v>005</v>
      </c>
      <c r="G18" s="42" t="str">
        <f t="shared" si="3"/>
        <v>032</v>
      </c>
      <c r="H18" s="42" t="s">
        <v>4</v>
      </c>
      <c r="I18" s="45" t="s">
        <v>40</v>
      </c>
      <c r="J18" s="42">
        <v>500</v>
      </c>
      <c r="K18" s="67" t="s">
        <v>40</v>
      </c>
      <c r="L18" s="69">
        <v>2.0669960000000001</v>
      </c>
      <c r="M18" s="56">
        <v>437.4026795606261</v>
      </c>
      <c r="N18" s="61">
        <v>904.10958904109589</v>
      </c>
      <c r="O18" s="126" t="s">
        <v>41</v>
      </c>
      <c r="P18" s="32"/>
    </row>
    <row r="19" spans="1:16" ht="30.75">
      <c r="A19" s="37"/>
      <c r="B19" s="46" t="s">
        <v>36</v>
      </c>
      <c r="C19" s="42">
        <v>242005027</v>
      </c>
      <c r="D19" s="42" t="str">
        <f t="shared" si="0"/>
        <v>4</v>
      </c>
      <c r="E19" s="42" t="str">
        <f t="shared" si="1"/>
        <v>2</v>
      </c>
      <c r="F19" s="42" t="str">
        <f t="shared" si="2"/>
        <v>005</v>
      </c>
      <c r="G19" s="42" t="str">
        <f t="shared" si="3"/>
        <v>027</v>
      </c>
      <c r="H19" s="42" t="s">
        <v>4</v>
      </c>
      <c r="I19" s="45" t="s">
        <v>40</v>
      </c>
      <c r="J19" s="42">
        <v>500</v>
      </c>
      <c r="K19" s="67" t="s">
        <v>37</v>
      </c>
      <c r="L19" s="69">
        <v>4.09138</v>
      </c>
      <c r="M19" s="56">
        <v>465.39543846846198</v>
      </c>
      <c r="N19" s="61">
        <v>1904.1095890410959</v>
      </c>
      <c r="O19" s="126" t="s">
        <v>38</v>
      </c>
      <c r="P19" s="32"/>
    </row>
    <row r="20" spans="1:16" ht="30.75">
      <c r="A20" s="37"/>
      <c r="B20" s="46" t="s">
        <v>36</v>
      </c>
      <c r="C20" s="42">
        <v>242004036</v>
      </c>
      <c r="D20" s="42" t="str">
        <f t="shared" si="0"/>
        <v>4</v>
      </c>
      <c r="E20" s="42" t="str">
        <f t="shared" si="1"/>
        <v>2</v>
      </c>
      <c r="F20" s="42" t="str">
        <f t="shared" si="2"/>
        <v>004</v>
      </c>
      <c r="G20" s="42" t="str">
        <f t="shared" si="3"/>
        <v>036</v>
      </c>
      <c r="H20" s="42" t="s">
        <v>4</v>
      </c>
      <c r="I20" s="45" t="s">
        <v>40</v>
      </c>
      <c r="J20" s="42">
        <v>720</v>
      </c>
      <c r="K20" s="67" t="s">
        <v>37</v>
      </c>
      <c r="L20" s="69">
        <v>40.084843999999997</v>
      </c>
      <c r="M20" s="56">
        <v>114.48319708791711</v>
      </c>
      <c r="N20" s="61">
        <v>4589.0410958904113</v>
      </c>
      <c r="O20" s="126" t="s">
        <v>38</v>
      </c>
      <c r="P20" s="32"/>
    </row>
    <row r="21" spans="1:16" ht="30.75">
      <c r="A21" s="37"/>
      <c r="B21" s="46" t="s">
        <v>36</v>
      </c>
      <c r="C21" s="42">
        <v>242004064</v>
      </c>
      <c r="D21" s="42" t="str">
        <f t="shared" si="0"/>
        <v>4</v>
      </c>
      <c r="E21" s="42" t="str">
        <f t="shared" si="1"/>
        <v>2</v>
      </c>
      <c r="F21" s="42" t="str">
        <f t="shared" si="2"/>
        <v>004</v>
      </c>
      <c r="G21" s="42" t="str">
        <f t="shared" si="3"/>
        <v>064</v>
      </c>
      <c r="H21" s="42" t="s">
        <v>7</v>
      </c>
      <c r="I21" s="45" t="s">
        <v>37</v>
      </c>
      <c r="J21" s="42">
        <v>99</v>
      </c>
      <c r="K21" s="67" t="s">
        <v>37</v>
      </c>
      <c r="L21" s="69">
        <v>9.3584390000000006</v>
      </c>
      <c r="M21" s="56">
        <v>4.6840735338827511</v>
      </c>
      <c r="N21" s="61">
        <v>43.835616438356162</v>
      </c>
      <c r="O21" s="126" t="s">
        <v>38</v>
      </c>
      <c r="P21" s="32"/>
    </row>
    <row r="22" spans="1:16" ht="30.75">
      <c r="A22" s="37"/>
      <c r="B22" s="46" t="s">
        <v>36</v>
      </c>
      <c r="C22" s="42">
        <v>242005055</v>
      </c>
      <c r="D22" s="42" t="str">
        <f t="shared" si="0"/>
        <v>4</v>
      </c>
      <c r="E22" s="42" t="str">
        <f t="shared" si="1"/>
        <v>2</v>
      </c>
      <c r="F22" s="42" t="str">
        <f t="shared" si="2"/>
        <v>005</v>
      </c>
      <c r="G22" s="42" t="str">
        <f t="shared" si="3"/>
        <v>055</v>
      </c>
      <c r="H22" s="42" t="s">
        <v>4</v>
      </c>
      <c r="I22" s="45" t="s">
        <v>40</v>
      </c>
      <c r="J22" s="42">
        <v>500</v>
      </c>
      <c r="K22" s="67" t="s">
        <v>40</v>
      </c>
      <c r="L22" s="69">
        <v>2.673648</v>
      </c>
      <c r="M22" s="56">
        <v>85.051308277668781</v>
      </c>
      <c r="N22" s="61">
        <v>227.39726027397259</v>
      </c>
      <c r="O22" s="126" t="s">
        <v>38</v>
      </c>
      <c r="P22" s="32"/>
    </row>
    <row r="23" spans="1:16" ht="30.75">
      <c r="A23" s="37"/>
      <c r="B23" s="46" t="s">
        <v>36</v>
      </c>
      <c r="C23" s="42">
        <v>242005045</v>
      </c>
      <c r="D23" s="42" t="str">
        <f t="shared" si="0"/>
        <v>4</v>
      </c>
      <c r="E23" s="42" t="str">
        <f t="shared" si="1"/>
        <v>2</v>
      </c>
      <c r="F23" s="42" t="str">
        <f t="shared" si="2"/>
        <v>005</v>
      </c>
      <c r="G23" s="42" t="str">
        <f t="shared" si="3"/>
        <v>045</v>
      </c>
      <c r="H23" s="42" t="s">
        <v>4</v>
      </c>
      <c r="I23" s="45" t="s">
        <v>40</v>
      </c>
      <c r="J23" s="42">
        <v>925</v>
      </c>
      <c r="K23" s="67" t="s">
        <v>40</v>
      </c>
      <c r="L23" s="69">
        <v>59.553162999999998</v>
      </c>
      <c r="M23" s="56">
        <v>0.82808479027639026</v>
      </c>
      <c r="N23" s="61">
        <v>49.315068493150683</v>
      </c>
      <c r="O23" s="126" t="s">
        <v>38</v>
      </c>
      <c r="P23" s="32"/>
    </row>
    <row r="24" spans="1:16" ht="30.75">
      <c r="A24" s="37"/>
      <c r="B24" s="46" t="s">
        <v>36</v>
      </c>
      <c r="C24" s="42">
        <v>242004037</v>
      </c>
      <c r="D24" s="42" t="str">
        <f t="shared" si="0"/>
        <v>4</v>
      </c>
      <c r="E24" s="42" t="str">
        <f t="shared" si="1"/>
        <v>2</v>
      </c>
      <c r="F24" s="42" t="str">
        <f t="shared" si="2"/>
        <v>004</v>
      </c>
      <c r="G24" s="42" t="str">
        <f t="shared" si="3"/>
        <v>037</v>
      </c>
      <c r="H24" s="42" t="s">
        <v>7</v>
      </c>
      <c r="I24" s="45" t="s">
        <v>37</v>
      </c>
      <c r="J24" s="42">
        <v>720</v>
      </c>
      <c r="K24" s="67" t="s">
        <v>37</v>
      </c>
      <c r="L24" s="69">
        <v>36.039549999999998</v>
      </c>
      <c r="M24" s="56">
        <v>232.31707220889351</v>
      </c>
      <c r="N24" s="61">
        <v>8372.6027397260277</v>
      </c>
      <c r="O24" s="126" t="s">
        <v>38</v>
      </c>
      <c r="P24" s="32"/>
    </row>
    <row r="25" spans="1:16" ht="30.75">
      <c r="A25" s="37"/>
      <c r="B25" s="46" t="s">
        <v>36</v>
      </c>
      <c r="C25" s="42">
        <v>242005016</v>
      </c>
      <c r="D25" s="42" t="str">
        <f t="shared" si="0"/>
        <v>4</v>
      </c>
      <c r="E25" s="42" t="str">
        <f t="shared" si="1"/>
        <v>2</v>
      </c>
      <c r="F25" s="42" t="str">
        <f t="shared" si="2"/>
        <v>005</v>
      </c>
      <c r="G25" s="42" t="str">
        <f t="shared" si="3"/>
        <v>016</v>
      </c>
      <c r="H25" s="42" t="s">
        <v>4</v>
      </c>
      <c r="I25" s="45" t="s">
        <v>40</v>
      </c>
      <c r="J25" s="42">
        <v>500</v>
      </c>
      <c r="K25" s="67" t="s">
        <v>40</v>
      </c>
      <c r="L25" s="69">
        <v>2.489687</v>
      </c>
      <c r="M25" s="56">
        <v>651.45450340511809</v>
      </c>
      <c r="N25" s="61">
        <v>1621.9178082191781</v>
      </c>
      <c r="O25" s="126" t="s">
        <v>38</v>
      </c>
      <c r="P25" s="32"/>
    </row>
    <row r="26" spans="1:16" ht="30.75">
      <c r="A26" s="37"/>
      <c r="B26" s="46" t="s">
        <v>36</v>
      </c>
      <c r="C26" s="42">
        <v>242005059</v>
      </c>
      <c r="D26" s="42" t="str">
        <f t="shared" si="0"/>
        <v>4</v>
      </c>
      <c r="E26" s="42" t="str">
        <f t="shared" si="1"/>
        <v>2</v>
      </c>
      <c r="F26" s="42" t="str">
        <f t="shared" si="2"/>
        <v>005</v>
      </c>
      <c r="G26" s="42" t="str">
        <f t="shared" si="3"/>
        <v>059</v>
      </c>
      <c r="H26" s="42" t="s">
        <v>4</v>
      </c>
      <c r="I26" s="45" t="s">
        <v>40</v>
      </c>
      <c r="J26" s="42">
        <v>500</v>
      </c>
      <c r="K26" s="67" t="s">
        <v>40</v>
      </c>
      <c r="L26" s="69">
        <v>2.1212870000000001</v>
      </c>
      <c r="M26" s="56">
        <v>1601.5090244613775</v>
      </c>
      <c r="N26" s="61">
        <v>3397.2602739726026</v>
      </c>
      <c r="O26" s="126" t="s">
        <v>38</v>
      </c>
      <c r="P26" s="32"/>
    </row>
    <row r="27" spans="1:16" ht="30.75">
      <c r="A27" s="37"/>
      <c r="B27" s="46" t="s">
        <v>36</v>
      </c>
      <c r="C27" s="42">
        <v>242008003</v>
      </c>
      <c r="D27" s="42" t="str">
        <f t="shared" si="0"/>
        <v>4</v>
      </c>
      <c r="E27" s="42" t="str">
        <f t="shared" si="1"/>
        <v>2</v>
      </c>
      <c r="F27" s="42" t="str">
        <f t="shared" si="2"/>
        <v>008</v>
      </c>
      <c r="G27" s="42" t="str">
        <f t="shared" si="3"/>
        <v>003</v>
      </c>
      <c r="H27" s="42" t="s">
        <v>4</v>
      </c>
      <c r="I27" s="45" t="s">
        <v>40</v>
      </c>
      <c r="J27" s="42">
        <v>500</v>
      </c>
      <c r="K27" s="67" t="s">
        <v>40</v>
      </c>
      <c r="L27" s="69">
        <v>3.4142769999999998</v>
      </c>
      <c r="M27" s="56">
        <v>787.98848450319338</v>
      </c>
      <c r="N27" s="61">
        <v>2690.4109589041095</v>
      </c>
      <c r="O27" s="126" t="s">
        <v>38</v>
      </c>
      <c r="P27" s="32"/>
    </row>
    <row r="28" spans="1:16" ht="30.75">
      <c r="A28" s="37"/>
      <c r="B28" s="46" t="s">
        <v>36</v>
      </c>
      <c r="C28" s="42">
        <v>242005058</v>
      </c>
      <c r="D28" s="42" t="str">
        <f t="shared" si="0"/>
        <v>4</v>
      </c>
      <c r="E28" s="42" t="str">
        <f t="shared" si="1"/>
        <v>2</v>
      </c>
      <c r="F28" s="42" t="str">
        <f t="shared" si="2"/>
        <v>005</v>
      </c>
      <c r="G28" s="42" t="str">
        <f t="shared" si="3"/>
        <v>058</v>
      </c>
      <c r="H28" s="42" t="s">
        <v>4</v>
      </c>
      <c r="I28" s="45" t="s">
        <v>40</v>
      </c>
      <c r="J28" s="42">
        <v>500</v>
      </c>
      <c r="K28" s="67" t="s">
        <v>40</v>
      </c>
      <c r="L28" s="69">
        <v>2.1288999999999998</v>
      </c>
      <c r="M28" s="56">
        <v>419.53623229438062</v>
      </c>
      <c r="N28" s="61">
        <v>893.15068493150682</v>
      </c>
      <c r="O28" s="126" t="s">
        <v>38</v>
      </c>
      <c r="P28" s="32"/>
    </row>
    <row r="29" spans="1:16" ht="30.75">
      <c r="A29" s="37"/>
      <c r="B29" s="46" t="s">
        <v>36</v>
      </c>
      <c r="C29" s="42">
        <v>242009014</v>
      </c>
      <c r="D29" s="42" t="str">
        <f t="shared" si="0"/>
        <v>4</v>
      </c>
      <c r="E29" s="42" t="str">
        <f t="shared" si="1"/>
        <v>2</v>
      </c>
      <c r="F29" s="42" t="str">
        <f t="shared" si="2"/>
        <v>009</v>
      </c>
      <c r="G29" s="42" t="str">
        <f t="shared" si="3"/>
        <v>014</v>
      </c>
      <c r="H29" s="42" t="s">
        <v>4</v>
      </c>
      <c r="I29" s="45" t="s">
        <v>40</v>
      </c>
      <c r="J29" s="42">
        <v>500</v>
      </c>
      <c r="K29" s="67" t="s">
        <v>40</v>
      </c>
      <c r="L29" s="69">
        <v>3.693263</v>
      </c>
      <c r="M29" s="56">
        <v>62.312645024567665</v>
      </c>
      <c r="N29" s="61">
        <v>230.13698630136986</v>
      </c>
      <c r="O29" s="126" t="s">
        <v>38</v>
      </c>
      <c r="P29" s="32"/>
    </row>
    <row r="30" spans="1:16" ht="30.75">
      <c r="A30" s="37"/>
      <c r="B30" s="46" t="s">
        <v>36</v>
      </c>
      <c r="C30" s="42">
        <v>242008024</v>
      </c>
      <c r="D30" s="42" t="str">
        <f t="shared" si="0"/>
        <v>4</v>
      </c>
      <c r="E30" s="42" t="str">
        <f t="shared" si="1"/>
        <v>2</v>
      </c>
      <c r="F30" s="42" t="str">
        <f t="shared" si="2"/>
        <v>008</v>
      </c>
      <c r="G30" s="42" t="str">
        <f t="shared" si="3"/>
        <v>024</v>
      </c>
      <c r="H30" s="42" t="s">
        <v>4</v>
      </c>
      <c r="I30" s="45" t="s">
        <v>40</v>
      </c>
      <c r="J30" s="42">
        <v>500</v>
      </c>
      <c r="K30" s="67" t="s">
        <v>40</v>
      </c>
      <c r="L30" s="69">
        <v>6.3448479999999998</v>
      </c>
      <c r="M30" s="56">
        <v>271.60424823933948</v>
      </c>
      <c r="N30" s="61">
        <v>1723.2876712328766</v>
      </c>
      <c r="O30" s="126" t="s">
        <v>38</v>
      </c>
      <c r="P30" s="32"/>
    </row>
    <row r="31" spans="1:16" ht="30.75">
      <c r="A31" s="37"/>
      <c r="B31" s="46" t="s">
        <v>36</v>
      </c>
      <c r="C31" s="42">
        <v>242005007</v>
      </c>
      <c r="D31" s="42" t="str">
        <f t="shared" si="0"/>
        <v>4</v>
      </c>
      <c r="E31" s="42" t="str">
        <f t="shared" si="1"/>
        <v>2</v>
      </c>
      <c r="F31" s="42" t="str">
        <f t="shared" si="2"/>
        <v>005</v>
      </c>
      <c r="G31" s="42" t="str">
        <f t="shared" si="3"/>
        <v>007</v>
      </c>
      <c r="H31" s="42" t="s">
        <v>4</v>
      </c>
      <c r="I31" s="45" t="s">
        <v>40</v>
      </c>
      <c r="J31" s="42">
        <v>500</v>
      </c>
      <c r="K31" s="67" t="s">
        <v>40</v>
      </c>
      <c r="L31" s="69">
        <v>2.695106</v>
      </c>
      <c r="M31" s="56">
        <v>1542.1153689545583</v>
      </c>
      <c r="N31" s="61">
        <v>4156.1643835616442</v>
      </c>
      <c r="O31" s="126" t="s">
        <v>38</v>
      </c>
      <c r="P31" s="32"/>
    </row>
    <row r="32" spans="1:16" ht="30.75">
      <c r="A32" s="37"/>
      <c r="B32" s="46" t="s">
        <v>36</v>
      </c>
      <c r="C32" s="42">
        <v>242005004</v>
      </c>
      <c r="D32" s="42" t="str">
        <f t="shared" si="0"/>
        <v>4</v>
      </c>
      <c r="E32" s="42" t="str">
        <f t="shared" si="1"/>
        <v>2</v>
      </c>
      <c r="F32" s="42" t="str">
        <f t="shared" si="2"/>
        <v>005</v>
      </c>
      <c r="G32" s="42" t="str">
        <f t="shared" si="3"/>
        <v>004</v>
      </c>
      <c r="H32" s="42" t="s">
        <v>4</v>
      </c>
      <c r="I32" s="45" t="s">
        <v>40</v>
      </c>
      <c r="J32" s="42">
        <v>500</v>
      </c>
      <c r="K32" s="67" t="s">
        <v>40</v>
      </c>
      <c r="L32" s="69">
        <v>2.0058569999999998</v>
      </c>
      <c r="M32" s="56">
        <v>195.31842096311365</v>
      </c>
      <c r="N32" s="61">
        <v>391.78082191780823</v>
      </c>
      <c r="O32" s="126" t="s">
        <v>38</v>
      </c>
      <c r="P32" s="32"/>
    </row>
    <row r="33" spans="1:16" ht="30.75">
      <c r="A33" s="37"/>
      <c r="B33" s="46" t="s">
        <v>36</v>
      </c>
      <c r="C33" s="42">
        <v>242005043</v>
      </c>
      <c r="D33" s="42" t="str">
        <f t="shared" si="0"/>
        <v>4</v>
      </c>
      <c r="E33" s="42" t="str">
        <f t="shared" si="1"/>
        <v>2</v>
      </c>
      <c r="F33" s="42" t="str">
        <f t="shared" si="2"/>
        <v>005</v>
      </c>
      <c r="G33" s="42" t="str">
        <f t="shared" si="3"/>
        <v>043</v>
      </c>
      <c r="H33" s="42" t="s">
        <v>4</v>
      </c>
      <c r="I33" s="45" t="s">
        <v>40</v>
      </c>
      <c r="J33" s="42">
        <v>500</v>
      </c>
      <c r="K33" s="67" t="s">
        <v>37</v>
      </c>
      <c r="L33" s="69">
        <v>12.442049000000001</v>
      </c>
      <c r="M33" s="56">
        <v>458.23399851694029</v>
      </c>
      <c r="N33" s="61">
        <v>5701.3698630136987</v>
      </c>
      <c r="O33" s="126" t="s">
        <v>38</v>
      </c>
      <c r="P33" s="32"/>
    </row>
    <row r="34" spans="1:16" ht="30.75">
      <c r="A34" s="37"/>
      <c r="B34" s="46" t="s">
        <v>36</v>
      </c>
      <c r="C34" s="42">
        <v>242005061</v>
      </c>
      <c r="D34" s="42" t="str">
        <f t="shared" si="0"/>
        <v>4</v>
      </c>
      <c r="E34" s="42" t="str">
        <f t="shared" si="1"/>
        <v>2</v>
      </c>
      <c r="F34" s="42" t="str">
        <f t="shared" si="2"/>
        <v>005</v>
      </c>
      <c r="G34" s="42" t="str">
        <f t="shared" si="3"/>
        <v>061</v>
      </c>
      <c r="H34" s="42" t="s">
        <v>4</v>
      </c>
      <c r="I34" s="45" t="s">
        <v>40</v>
      </c>
      <c r="J34" s="42">
        <v>500</v>
      </c>
      <c r="K34" s="67" t="s">
        <v>40</v>
      </c>
      <c r="L34" s="69">
        <v>4.3957819999999996</v>
      </c>
      <c r="M34" s="56">
        <v>143.97363480008042</v>
      </c>
      <c r="N34" s="61">
        <v>632.8767123287671</v>
      </c>
      <c r="O34" s="126" t="s">
        <v>38</v>
      </c>
      <c r="P34" s="32"/>
    </row>
    <row r="35" spans="1:16" ht="30.75">
      <c r="A35" s="37"/>
      <c r="B35" s="46" t="s">
        <v>36</v>
      </c>
      <c r="C35" s="42">
        <v>242008006</v>
      </c>
      <c r="D35" s="42" t="str">
        <f t="shared" si="0"/>
        <v>4</v>
      </c>
      <c r="E35" s="42" t="str">
        <f t="shared" si="1"/>
        <v>2</v>
      </c>
      <c r="F35" s="42" t="str">
        <f t="shared" si="2"/>
        <v>008</v>
      </c>
      <c r="G35" s="42" t="str">
        <f t="shared" si="3"/>
        <v>006</v>
      </c>
      <c r="H35" s="42" t="s">
        <v>4</v>
      </c>
      <c r="I35" s="45" t="s">
        <v>40</v>
      </c>
      <c r="J35" s="42">
        <v>500</v>
      </c>
      <c r="K35" s="67" t="s">
        <v>40</v>
      </c>
      <c r="L35" s="69">
        <v>4.5142379999999998</v>
      </c>
      <c r="M35" s="56">
        <v>4.2483542497716824</v>
      </c>
      <c r="N35" s="61">
        <v>19.17808219178082</v>
      </c>
      <c r="O35" s="126" t="s">
        <v>38</v>
      </c>
      <c r="P35" s="32"/>
    </row>
    <row r="36" spans="1:16" ht="30.75">
      <c r="A36" s="37"/>
      <c r="B36" s="46" t="s">
        <v>36</v>
      </c>
      <c r="C36" s="42">
        <v>242005010</v>
      </c>
      <c r="D36" s="42" t="str">
        <f t="shared" si="0"/>
        <v>4</v>
      </c>
      <c r="E36" s="42" t="str">
        <f t="shared" si="1"/>
        <v>2</v>
      </c>
      <c r="F36" s="42" t="str">
        <f t="shared" si="2"/>
        <v>005</v>
      </c>
      <c r="G36" s="42" t="str">
        <f t="shared" si="3"/>
        <v>010</v>
      </c>
      <c r="H36" s="42" t="s">
        <v>4</v>
      </c>
      <c r="I36" s="45" t="s">
        <v>40</v>
      </c>
      <c r="J36" s="42">
        <v>500</v>
      </c>
      <c r="K36" s="67" t="s">
        <v>40</v>
      </c>
      <c r="L36" s="69">
        <v>2.328478</v>
      </c>
      <c r="M36" s="56">
        <v>96.482566829738289</v>
      </c>
      <c r="N36" s="61">
        <v>224.65753424657535</v>
      </c>
      <c r="O36" s="126" t="s">
        <v>38</v>
      </c>
      <c r="P36" s="32"/>
    </row>
    <row r="37" spans="1:16" ht="30.75">
      <c r="A37" s="37"/>
      <c r="B37" s="46" t="s">
        <v>36</v>
      </c>
      <c r="C37" s="42">
        <v>242008013</v>
      </c>
      <c r="D37" s="42" t="str">
        <f t="shared" si="0"/>
        <v>4</v>
      </c>
      <c r="E37" s="42" t="str">
        <f t="shared" si="1"/>
        <v>2</v>
      </c>
      <c r="F37" s="42" t="str">
        <f t="shared" si="2"/>
        <v>008</v>
      </c>
      <c r="G37" s="42" t="str">
        <f t="shared" si="3"/>
        <v>013</v>
      </c>
      <c r="H37" s="42" t="s">
        <v>4</v>
      </c>
      <c r="I37" s="45" t="s">
        <v>40</v>
      </c>
      <c r="J37" s="42">
        <v>500</v>
      </c>
      <c r="K37" s="67" t="s">
        <v>40</v>
      </c>
      <c r="L37" s="69">
        <v>6.6879309999999998</v>
      </c>
      <c r="M37" s="56">
        <v>2.4579135407323376</v>
      </c>
      <c r="N37" s="61">
        <v>16.438356164383563</v>
      </c>
      <c r="O37" s="126" t="s">
        <v>38</v>
      </c>
      <c r="P37" s="32"/>
    </row>
    <row r="38" spans="1:16" ht="30.75">
      <c r="A38" s="37"/>
      <c r="B38" s="46" t="s">
        <v>36</v>
      </c>
      <c r="C38" s="42">
        <v>242010020</v>
      </c>
      <c r="D38" s="42" t="str">
        <f t="shared" si="0"/>
        <v>4</v>
      </c>
      <c r="E38" s="42" t="str">
        <f t="shared" si="1"/>
        <v>2</v>
      </c>
      <c r="F38" s="42" t="str">
        <f t="shared" si="2"/>
        <v>010</v>
      </c>
      <c r="G38" s="42" t="str">
        <f t="shared" si="3"/>
        <v>020</v>
      </c>
      <c r="H38" s="42" t="s">
        <v>42</v>
      </c>
      <c r="I38" s="45" t="s">
        <v>40</v>
      </c>
      <c r="J38" s="42">
        <v>720</v>
      </c>
      <c r="K38" s="67" t="s">
        <v>40</v>
      </c>
      <c r="L38" s="69">
        <v>1.2945709999999999</v>
      </c>
      <c r="M38" s="56">
        <v>6027.278323110434</v>
      </c>
      <c r="N38" s="61">
        <v>7802.7397260273974</v>
      </c>
      <c r="O38" s="126" t="s">
        <v>38</v>
      </c>
      <c r="P38" s="32"/>
    </row>
    <row r="39" spans="1:16" ht="30.75">
      <c r="A39" s="37"/>
      <c r="B39" s="46" t="s">
        <v>36</v>
      </c>
      <c r="C39" s="42">
        <v>242008016</v>
      </c>
      <c r="D39" s="42" t="str">
        <f t="shared" si="0"/>
        <v>4</v>
      </c>
      <c r="E39" s="42" t="str">
        <f t="shared" si="1"/>
        <v>2</v>
      </c>
      <c r="F39" s="42" t="str">
        <f t="shared" si="2"/>
        <v>008</v>
      </c>
      <c r="G39" s="42" t="str">
        <f t="shared" si="3"/>
        <v>016</v>
      </c>
      <c r="H39" s="42" t="s">
        <v>4</v>
      </c>
      <c r="I39" s="45" t="s">
        <v>40</v>
      </c>
      <c r="J39" s="42">
        <v>500</v>
      </c>
      <c r="K39" s="67" t="s">
        <v>40</v>
      </c>
      <c r="L39" s="69">
        <v>4.0798490000000003</v>
      </c>
      <c r="M39" s="56">
        <v>183.3266881885707</v>
      </c>
      <c r="N39" s="61">
        <v>747.94520547945206</v>
      </c>
      <c r="O39" s="126" t="s">
        <v>38</v>
      </c>
      <c r="P39" s="32"/>
    </row>
    <row r="40" spans="1:16" ht="30.75">
      <c r="A40" s="37"/>
      <c r="B40" s="46" t="s">
        <v>36</v>
      </c>
      <c r="C40" s="42">
        <v>242003045</v>
      </c>
      <c r="D40" s="42" t="str">
        <f t="shared" si="0"/>
        <v>4</v>
      </c>
      <c r="E40" s="42" t="str">
        <f t="shared" si="1"/>
        <v>2</v>
      </c>
      <c r="F40" s="42" t="str">
        <f t="shared" si="2"/>
        <v>003</v>
      </c>
      <c r="G40" s="42" t="str">
        <f t="shared" si="3"/>
        <v>045</v>
      </c>
      <c r="H40" s="42" t="s">
        <v>39</v>
      </c>
      <c r="I40" s="45" t="s">
        <v>40</v>
      </c>
      <c r="J40" s="42">
        <v>500</v>
      </c>
      <c r="K40" s="67" t="s">
        <v>37</v>
      </c>
      <c r="L40" s="69">
        <v>0.77596399999999999</v>
      </c>
      <c r="M40" s="56">
        <v>9186.9817714322708</v>
      </c>
      <c r="N40" s="61">
        <v>7128.767123287671</v>
      </c>
      <c r="O40" s="126" t="s">
        <v>38</v>
      </c>
      <c r="P40" s="32"/>
    </row>
    <row r="41" spans="1:16" ht="30.75">
      <c r="A41" s="37"/>
      <c r="B41" s="46" t="s">
        <v>36</v>
      </c>
      <c r="C41" s="42">
        <v>242004068</v>
      </c>
      <c r="D41" s="42" t="str">
        <f t="shared" si="0"/>
        <v>4</v>
      </c>
      <c r="E41" s="42" t="str">
        <f t="shared" si="1"/>
        <v>2</v>
      </c>
      <c r="F41" s="42" t="str">
        <f t="shared" si="2"/>
        <v>004</v>
      </c>
      <c r="G41" s="42" t="str">
        <f t="shared" si="3"/>
        <v>068</v>
      </c>
      <c r="H41" s="42" t="s">
        <v>39</v>
      </c>
      <c r="I41" s="45" t="s">
        <v>40</v>
      </c>
      <c r="J41" s="42">
        <v>720</v>
      </c>
      <c r="K41" s="67" t="s">
        <v>37</v>
      </c>
      <c r="L41" s="69">
        <v>8.8334069999999993</v>
      </c>
      <c r="M41" s="56">
        <v>384.28214028236283</v>
      </c>
      <c r="N41" s="61">
        <v>3394.5205479452056</v>
      </c>
      <c r="O41" s="126" t="s">
        <v>38</v>
      </c>
      <c r="P41" s="32"/>
    </row>
    <row r="42" spans="1:16" ht="30.75">
      <c r="A42" s="37"/>
      <c r="B42" s="46" t="s">
        <v>36</v>
      </c>
      <c r="C42" s="42">
        <v>242008020</v>
      </c>
      <c r="D42" s="42" t="str">
        <f t="shared" si="0"/>
        <v>4</v>
      </c>
      <c r="E42" s="42" t="str">
        <f t="shared" si="1"/>
        <v>2</v>
      </c>
      <c r="F42" s="42" t="str">
        <f t="shared" si="2"/>
        <v>008</v>
      </c>
      <c r="G42" s="42" t="str">
        <f t="shared" si="3"/>
        <v>020</v>
      </c>
      <c r="H42" s="42" t="s">
        <v>4</v>
      </c>
      <c r="I42" s="45" t="s">
        <v>40</v>
      </c>
      <c r="J42" s="42">
        <v>500</v>
      </c>
      <c r="K42" s="67" t="s">
        <v>40</v>
      </c>
      <c r="L42" s="69">
        <v>3.52135</v>
      </c>
      <c r="M42" s="56">
        <v>21.006887341424747</v>
      </c>
      <c r="N42" s="61">
        <v>73.972602739726028</v>
      </c>
      <c r="O42" s="126" t="s">
        <v>38</v>
      </c>
      <c r="P42" s="32"/>
    </row>
    <row r="43" spans="1:16" ht="30.75">
      <c r="A43" s="37"/>
      <c r="B43" s="46" t="s">
        <v>36</v>
      </c>
      <c r="C43" s="42">
        <v>242001042</v>
      </c>
      <c r="D43" s="42" t="str">
        <f t="shared" si="0"/>
        <v>4</v>
      </c>
      <c r="E43" s="42" t="str">
        <f t="shared" si="1"/>
        <v>2</v>
      </c>
      <c r="F43" s="42" t="str">
        <f t="shared" si="2"/>
        <v>001</v>
      </c>
      <c r="G43" s="42" t="str">
        <f t="shared" si="3"/>
        <v>042</v>
      </c>
      <c r="H43" s="42" t="s">
        <v>4</v>
      </c>
      <c r="I43" s="45" t="s">
        <v>40</v>
      </c>
      <c r="J43" s="42">
        <v>720</v>
      </c>
      <c r="K43" s="67" t="s">
        <v>40</v>
      </c>
      <c r="L43" s="69">
        <v>737.86664399999995</v>
      </c>
      <c r="M43" s="56">
        <v>2.3132219472825137</v>
      </c>
      <c r="N43" s="61">
        <v>1706.8493150684931</v>
      </c>
      <c r="O43" s="126" t="s">
        <v>38</v>
      </c>
      <c r="P43" s="32"/>
    </row>
    <row r="44" spans="1:16" ht="30.75">
      <c r="A44" s="37"/>
      <c r="B44" s="46" t="s">
        <v>36</v>
      </c>
      <c r="C44" s="42">
        <v>242005030</v>
      </c>
      <c r="D44" s="42" t="str">
        <f t="shared" si="0"/>
        <v>4</v>
      </c>
      <c r="E44" s="42" t="str">
        <f t="shared" si="1"/>
        <v>2</v>
      </c>
      <c r="F44" s="42" t="str">
        <f t="shared" si="2"/>
        <v>005</v>
      </c>
      <c r="G44" s="42" t="str">
        <f t="shared" si="3"/>
        <v>030</v>
      </c>
      <c r="H44" s="42" t="s">
        <v>4</v>
      </c>
      <c r="I44" s="45" t="s">
        <v>40</v>
      </c>
      <c r="J44" s="42">
        <v>500</v>
      </c>
      <c r="K44" s="67" t="s">
        <v>37</v>
      </c>
      <c r="L44" s="69">
        <v>2.6561569999999999</v>
      </c>
      <c r="M44" s="56">
        <v>165.03398119296475</v>
      </c>
      <c r="N44" s="61">
        <v>438.35616438356163</v>
      </c>
      <c r="O44" s="126" t="s">
        <v>38</v>
      </c>
      <c r="P44" s="32"/>
    </row>
    <row r="45" spans="1:16" ht="30.75">
      <c r="A45" s="37"/>
      <c r="B45" s="46" t="s">
        <v>36</v>
      </c>
      <c r="C45" s="42">
        <v>242004035</v>
      </c>
      <c r="D45" s="42" t="str">
        <f t="shared" si="0"/>
        <v>4</v>
      </c>
      <c r="E45" s="42" t="str">
        <f t="shared" si="1"/>
        <v>2</v>
      </c>
      <c r="F45" s="42" t="str">
        <f t="shared" si="2"/>
        <v>004</v>
      </c>
      <c r="G45" s="42" t="str">
        <f t="shared" si="3"/>
        <v>035</v>
      </c>
      <c r="H45" s="42" t="s">
        <v>39</v>
      </c>
      <c r="I45" s="45" t="s">
        <v>40</v>
      </c>
      <c r="J45" s="42">
        <v>720</v>
      </c>
      <c r="K45" s="67" t="s">
        <v>37</v>
      </c>
      <c r="L45" s="69">
        <v>1.9159729999999999</v>
      </c>
      <c r="M45" s="56">
        <v>1833.1828095298254</v>
      </c>
      <c r="N45" s="61">
        <v>3512.3287671232879</v>
      </c>
      <c r="O45" s="126" t="s">
        <v>38</v>
      </c>
      <c r="P45" s="32"/>
    </row>
    <row r="46" spans="1:16" ht="30.75">
      <c r="A46" s="37"/>
      <c r="B46" s="46" t="s">
        <v>36</v>
      </c>
      <c r="C46" s="42">
        <v>242004013</v>
      </c>
      <c r="D46" s="42" t="str">
        <f t="shared" si="0"/>
        <v>4</v>
      </c>
      <c r="E46" s="42" t="str">
        <f t="shared" si="1"/>
        <v>2</v>
      </c>
      <c r="F46" s="42" t="str">
        <f t="shared" si="2"/>
        <v>004</v>
      </c>
      <c r="G46" s="42" t="str">
        <f t="shared" si="3"/>
        <v>013</v>
      </c>
      <c r="H46" s="42" t="s">
        <v>39</v>
      </c>
      <c r="I46" s="45" t="s">
        <v>40</v>
      </c>
      <c r="J46" s="42">
        <v>120</v>
      </c>
      <c r="K46" s="67" t="s">
        <v>37</v>
      </c>
      <c r="L46" s="69">
        <v>1.2607409999999999</v>
      </c>
      <c r="M46" s="56">
        <v>4.346215483429603</v>
      </c>
      <c r="N46" s="61">
        <v>5.4794520547945202</v>
      </c>
      <c r="O46" s="126" t="s">
        <v>38</v>
      </c>
      <c r="P46" s="32"/>
    </row>
    <row r="47" spans="1:16" ht="30.75">
      <c r="A47" s="37"/>
      <c r="B47" s="46" t="s">
        <v>36</v>
      </c>
      <c r="C47" s="42">
        <v>242008009</v>
      </c>
      <c r="D47" s="42" t="str">
        <f t="shared" si="0"/>
        <v>4</v>
      </c>
      <c r="E47" s="42" t="str">
        <f t="shared" si="1"/>
        <v>2</v>
      </c>
      <c r="F47" s="42" t="str">
        <f t="shared" si="2"/>
        <v>008</v>
      </c>
      <c r="G47" s="42" t="str">
        <f t="shared" si="3"/>
        <v>009</v>
      </c>
      <c r="H47" s="42" t="s">
        <v>4</v>
      </c>
      <c r="I47" s="45" t="s">
        <v>40</v>
      </c>
      <c r="J47" s="42">
        <v>500</v>
      </c>
      <c r="K47" s="67" t="s">
        <v>40</v>
      </c>
      <c r="L47" s="69">
        <v>4.0009059999999996</v>
      </c>
      <c r="M47" s="56">
        <v>80.118839384249341</v>
      </c>
      <c r="N47" s="61">
        <v>320.54794520547944</v>
      </c>
      <c r="O47" s="126" t="s">
        <v>38</v>
      </c>
      <c r="P47" s="32"/>
    </row>
    <row r="48" spans="1:16" ht="30.75">
      <c r="A48" s="37"/>
      <c r="B48" s="46" t="s">
        <v>36</v>
      </c>
      <c r="C48" s="42">
        <v>242005002</v>
      </c>
      <c r="D48" s="42" t="str">
        <f t="shared" si="0"/>
        <v>4</v>
      </c>
      <c r="E48" s="42" t="str">
        <f t="shared" si="1"/>
        <v>2</v>
      </c>
      <c r="F48" s="42" t="str">
        <f t="shared" si="2"/>
        <v>005</v>
      </c>
      <c r="G48" s="42" t="str">
        <f t="shared" si="3"/>
        <v>002</v>
      </c>
      <c r="H48" s="42" t="s">
        <v>4</v>
      </c>
      <c r="I48" s="45" t="s">
        <v>40</v>
      </c>
      <c r="J48" s="42">
        <v>500</v>
      </c>
      <c r="K48" s="67" t="s">
        <v>37</v>
      </c>
      <c r="L48" s="69">
        <v>2.827556</v>
      </c>
      <c r="M48" s="56">
        <v>64.918835855281543</v>
      </c>
      <c r="N48" s="61">
        <v>183.56164383561645</v>
      </c>
      <c r="O48" s="126" t="s">
        <v>38</v>
      </c>
      <c r="P48" s="32"/>
    </row>
    <row r="49" spans="1:16" ht="30.75">
      <c r="A49" s="37"/>
      <c r="B49" s="46" t="s">
        <v>36</v>
      </c>
      <c r="C49" s="42">
        <v>242005019</v>
      </c>
      <c r="D49" s="42" t="str">
        <f t="shared" si="0"/>
        <v>4</v>
      </c>
      <c r="E49" s="42" t="str">
        <f t="shared" si="1"/>
        <v>2</v>
      </c>
      <c r="F49" s="42" t="str">
        <f t="shared" si="2"/>
        <v>005</v>
      </c>
      <c r="G49" s="42" t="str">
        <f t="shared" si="3"/>
        <v>019</v>
      </c>
      <c r="H49" s="42" t="s">
        <v>4</v>
      </c>
      <c r="I49" s="45" t="s">
        <v>40</v>
      </c>
      <c r="J49" s="42">
        <v>500</v>
      </c>
      <c r="K49" s="67" t="s">
        <v>40</v>
      </c>
      <c r="L49" s="69">
        <v>2.1159029999999999</v>
      </c>
      <c r="M49" s="56">
        <v>97.111943248246504</v>
      </c>
      <c r="N49" s="61">
        <v>205.47945205479451</v>
      </c>
      <c r="O49" s="126" t="s">
        <v>38</v>
      </c>
      <c r="P49" s="32"/>
    </row>
    <row r="50" spans="1:16" ht="30.75">
      <c r="A50" s="37"/>
      <c r="B50" s="46" t="s">
        <v>36</v>
      </c>
      <c r="C50" s="42">
        <v>242004004</v>
      </c>
      <c r="D50" s="42" t="str">
        <f t="shared" si="0"/>
        <v>4</v>
      </c>
      <c r="E50" s="42" t="str">
        <f t="shared" si="1"/>
        <v>2</v>
      </c>
      <c r="F50" s="42" t="str">
        <f t="shared" si="2"/>
        <v>004</v>
      </c>
      <c r="G50" s="42" t="str">
        <f t="shared" si="3"/>
        <v>004</v>
      </c>
      <c r="H50" s="42" t="s">
        <v>39</v>
      </c>
      <c r="I50" s="45" t="s">
        <v>40</v>
      </c>
      <c r="J50" s="42">
        <v>120</v>
      </c>
      <c r="K50" s="67" t="s">
        <v>37</v>
      </c>
      <c r="L50" s="69">
        <v>0.61864399999999997</v>
      </c>
      <c r="M50" s="56">
        <v>3591.5935630494728</v>
      </c>
      <c r="N50" s="61">
        <v>2221.9178082191779</v>
      </c>
      <c r="O50" s="126" t="s">
        <v>38</v>
      </c>
      <c r="P50" s="32"/>
    </row>
    <row r="51" spans="1:16" ht="30.75">
      <c r="A51" s="37"/>
      <c r="B51" s="46" t="s">
        <v>36</v>
      </c>
      <c r="C51" s="42">
        <v>242004025</v>
      </c>
      <c r="D51" s="42" t="str">
        <f t="shared" si="0"/>
        <v>4</v>
      </c>
      <c r="E51" s="42" t="str">
        <f t="shared" si="1"/>
        <v>2</v>
      </c>
      <c r="F51" s="42" t="str">
        <f t="shared" si="2"/>
        <v>004</v>
      </c>
      <c r="G51" s="42" t="str">
        <f t="shared" si="3"/>
        <v>025</v>
      </c>
      <c r="H51" s="42" t="s">
        <v>39</v>
      </c>
      <c r="I51" s="45" t="s">
        <v>40</v>
      </c>
      <c r="J51" s="42">
        <v>340</v>
      </c>
      <c r="K51" s="67" t="s">
        <v>37</v>
      </c>
      <c r="L51" s="69">
        <v>1.5239849999999999</v>
      </c>
      <c r="M51" s="56">
        <v>3746.4863768973382</v>
      </c>
      <c r="N51" s="61">
        <v>5709.58904109589</v>
      </c>
      <c r="O51" s="126" t="s">
        <v>38</v>
      </c>
      <c r="P51" s="32"/>
    </row>
    <row r="52" spans="1:16" ht="30.75">
      <c r="A52" s="37"/>
      <c r="B52" s="46" t="s">
        <v>36</v>
      </c>
      <c r="C52" s="42">
        <v>242010021</v>
      </c>
      <c r="D52" s="42" t="str">
        <f t="shared" si="0"/>
        <v>4</v>
      </c>
      <c r="E52" s="42" t="str">
        <f t="shared" si="1"/>
        <v>2</v>
      </c>
      <c r="F52" s="42" t="str">
        <f t="shared" si="2"/>
        <v>010</v>
      </c>
      <c r="G52" s="42" t="str">
        <f t="shared" si="3"/>
        <v>021</v>
      </c>
      <c r="H52" s="42" t="s">
        <v>42</v>
      </c>
      <c r="I52" s="45" t="s">
        <v>40</v>
      </c>
      <c r="J52" s="42">
        <v>720</v>
      </c>
      <c r="K52" s="67" t="s">
        <v>40</v>
      </c>
      <c r="L52" s="69">
        <v>1.518133</v>
      </c>
      <c r="M52" s="56">
        <v>124.52209120703586</v>
      </c>
      <c r="N52" s="61">
        <v>189.04109589041096</v>
      </c>
      <c r="O52" s="126" t="s">
        <v>38</v>
      </c>
      <c r="P52" s="32"/>
    </row>
    <row r="53" spans="1:16">
      <c r="A53" s="37"/>
      <c r="B53" s="46" t="s">
        <v>36</v>
      </c>
      <c r="C53" s="42">
        <v>242005018</v>
      </c>
      <c r="D53" s="42" t="str">
        <f t="shared" si="0"/>
        <v>4</v>
      </c>
      <c r="E53" s="42" t="str">
        <f t="shared" si="1"/>
        <v>2</v>
      </c>
      <c r="F53" s="42" t="str">
        <f t="shared" si="2"/>
        <v>005</v>
      </c>
      <c r="G53" s="42" t="str">
        <f t="shared" si="3"/>
        <v>018</v>
      </c>
      <c r="H53" s="42" t="s">
        <v>4</v>
      </c>
      <c r="I53" s="45" t="s">
        <v>40</v>
      </c>
      <c r="J53" s="42">
        <v>500</v>
      </c>
      <c r="K53" s="67" t="s">
        <v>40</v>
      </c>
      <c r="L53" s="69">
        <v>2.1938610000000001</v>
      </c>
      <c r="M53" s="56">
        <v>22.478665919650645</v>
      </c>
      <c r="N53" s="61">
        <v>49.315068493150683</v>
      </c>
      <c r="O53" s="126" t="s">
        <v>41</v>
      </c>
      <c r="P53" s="32"/>
    </row>
    <row r="54" spans="1:16" ht="30.75">
      <c r="A54" s="37"/>
      <c r="B54" s="46" t="s">
        <v>36</v>
      </c>
      <c r="C54" s="42">
        <v>242005065</v>
      </c>
      <c r="D54" s="42" t="str">
        <f t="shared" si="0"/>
        <v>4</v>
      </c>
      <c r="E54" s="42" t="str">
        <f t="shared" si="1"/>
        <v>2</v>
      </c>
      <c r="F54" s="42" t="str">
        <f t="shared" si="2"/>
        <v>005</v>
      </c>
      <c r="G54" s="42" t="str">
        <f t="shared" si="3"/>
        <v>065</v>
      </c>
      <c r="H54" s="42" t="s">
        <v>4</v>
      </c>
      <c r="I54" s="45" t="s">
        <v>40</v>
      </c>
      <c r="J54" s="42">
        <v>500</v>
      </c>
      <c r="K54" s="67" t="s">
        <v>40</v>
      </c>
      <c r="L54" s="69">
        <v>2.1641319999999999</v>
      </c>
      <c r="M54" s="56">
        <v>987.45654210088071</v>
      </c>
      <c r="N54" s="61">
        <v>2136.9863013698632</v>
      </c>
      <c r="O54" s="126" t="s">
        <v>38</v>
      </c>
      <c r="P54" s="32"/>
    </row>
    <row r="55" spans="1:16">
      <c r="A55" s="37"/>
      <c r="B55" s="46" t="s">
        <v>36</v>
      </c>
      <c r="C55" s="42">
        <v>242004053</v>
      </c>
      <c r="D55" s="42" t="str">
        <f t="shared" si="0"/>
        <v>4</v>
      </c>
      <c r="E55" s="42" t="str">
        <f t="shared" si="1"/>
        <v>2</v>
      </c>
      <c r="F55" s="42" t="str">
        <f t="shared" si="2"/>
        <v>004</v>
      </c>
      <c r="G55" s="42" t="str">
        <f t="shared" si="3"/>
        <v>053</v>
      </c>
      <c r="H55" s="42" t="s">
        <v>39</v>
      </c>
      <c r="I55" s="45" t="s">
        <v>40</v>
      </c>
      <c r="J55" s="42">
        <v>720</v>
      </c>
      <c r="K55" s="67" t="s">
        <v>37</v>
      </c>
      <c r="L55" s="69">
        <v>0.83431</v>
      </c>
      <c r="M55" s="56">
        <v>929.3217937618208</v>
      </c>
      <c r="N55" s="61">
        <v>775.34246575342468</v>
      </c>
      <c r="O55" s="126" t="s">
        <v>41</v>
      </c>
      <c r="P55" s="32"/>
    </row>
    <row r="56" spans="1:16" ht="30.75">
      <c r="A56" s="37"/>
      <c r="B56" s="46" t="s">
        <v>36</v>
      </c>
      <c r="C56" s="42">
        <v>242009023</v>
      </c>
      <c r="D56" s="42" t="str">
        <f t="shared" si="0"/>
        <v>4</v>
      </c>
      <c r="E56" s="42" t="str">
        <f t="shared" si="1"/>
        <v>2</v>
      </c>
      <c r="F56" s="42" t="str">
        <f t="shared" si="2"/>
        <v>009</v>
      </c>
      <c r="G56" s="42" t="str">
        <f t="shared" si="3"/>
        <v>023</v>
      </c>
      <c r="H56" s="42" t="s">
        <v>4</v>
      </c>
      <c r="I56" s="45" t="s">
        <v>37</v>
      </c>
      <c r="J56" s="42">
        <v>500</v>
      </c>
      <c r="K56" s="67" t="s">
        <v>40</v>
      </c>
      <c r="L56" s="69">
        <v>25.030875000000002</v>
      </c>
      <c r="M56" s="56">
        <v>21.781319248809908</v>
      </c>
      <c r="N56" s="61">
        <v>545.20547945205476</v>
      </c>
      <c r="O56" s="126" t="s">
        <v>38</v>
      </c>
      <c r="P56" s="32"/>
    </row>
    <row r="57" spans="1:16" ht="30.75">
      <c r="A57" s="37"/>
      <c r="B57" s="46" t="s">
        <v>36</v>
      </c>
      <c r="C57" s="42">
        <v>242009009</v>
      </c>
      <c r="D57" s="42" t="str">
        <f t="shared" si="0"/>
        <v>4</v>
      </c>
      <c r="E57" s="42" t="str">
        <f t="shared" si="1"/>
        <v>2</v>
      </c>
      <c r="F57" s="42" t="str">
        <f t="shared" si="2"/>
        <v>009</v>
      </c>
      <c r="G57" s="42" t="str">
        <f t="shared" si="3"/>
        <v>009</v>
      </c>
      <c r="H57" s="42" t="s">
        <v>4</v>
      </c>
      <c r="I57" s="45" t="s">
        <v>40</v>
      </c>
      <c r="J57" s="42">
        <v>500</v>
      </c>
      <c r="K57" s="67" t="s">
        <v>40</v>
      </c>
      <c r="L57" s="69">
        <v>7.9161250000000001</v>
      </c>
      <c r="M57" s="56">
        <v>14.535962121705371</v>
      </c>
      <c r="N57" s="61">
        <v>115.06849315068493</v>
      </c>
      <c r="O57" s="126" t="s">
        <v>38</v>
      </c>
      <c r="P57" s="32"/>
    </row>
    <row r="58" spans="1:16" ht="30.75">
      <c r="A58" s="37"/>
      <c r="B58" s="46" t="s">
        <v>36</v>
      </c>
      <c r="C58" s="42">
        <v>242005008</v>
      </c>
      <c r="D58" s="42" t="str">
        <f t="shared" si="0"/>
        <v>4</v>
      </c>
      <c r="E58" s="42" t="str">
        <f t="shared" si="1"/>
        <v>2</v>
      </c>
      <c r="F58" s="42" t="str">
        <f t="shared" si="2"/>
        <v>005</v>
      </c>
      <c r="G58" s="42" t="str">
        <f t="shared" si="3"/>
        <v>008</v>
      </c>
      <c r="H58" s="42" t="s">
        <v>4</v>
      </c>
      <c r="I58" s="45" t="s">
        <v>40</v>
      </c>
      <c r="J58" s="42">
        <v>500</v>
      </c>
      <c r="K58" s="67" t="s">
        <v>40</v>
      </c>
      <c r="L58" s="69">
        <v>2.0122439999999999</v>
      </c>
      <c r="M58" s="56">
        <v>464.28095963633928</v>
      </c>
      <c r="N58" s="61">
        <v>934.2465753424658</v>
      </c>
      <c r="O58" s="126" t="s">
        <v>38</v>
      </c>
      <c r="P58" s="32"/>
    </row>
    <row r="59" spans="1:16" ht="30.75">
      <c r="A59" s="37"/>
      <c r="B59" s="46" t="s">
        <v>36</v>
      </c>
      <c r="C59" s="42">
        <v>242005066</v>
      </c>
      <c r="D59" s="42" t="str">
        <f t="shared" si="0"/>
        <v>4</v>
      </c>
      <c r="E59" s="42" t="str">
        <f t="shared" si="1"/>
        <v>2</v>
      </c>
      <c r="F59" s="42" t="str">
        <f t="shared" si="2"/>
        <v>005</v>
      </c>
      <c r="G59" s="42" t="str">
        <f t="shared" si="3"/>
        <v>066</v>
      </c>
      <c r="H59" s="42" t="s">
        <v>4</v>
      </c>
      <c r="I59" s="45" t="s">
        <v>40</v>
      </c>
      <c r="J59" s="42">
        <v>500</v>
      </c>
      <c r="K59" s="67" t="s">
        <v>40</v>
      </c>
      <c r="L59" s="69">
        <v>2.1201910000000002</v>
      </c>
      <c r="M59" s="56">
        <v>435.47381874221554</v>
      </c>
      <c r="N59" s="61">
        <v>923.28767123287673</v>
      </c>
      <c r="O59" s="126" t="s">
        <v>38</v>
      </c>
      <c r="P59" s="32"/>
    </row>
    <row r="60" spans="1:16" ht="30.75">
      <c r="A60" s="37"/>
      <c r="B60" s="46" t="s">
        <v>36</v>
      </c>
      <c r="C60" s="42">
        <v>242010001</v>
      </c>
      <c r="D60" s="42" t="str">
        <f t="shared" si="0"/>
        <v>4</v>
      </c>
      <c r="E60" s="42" t="str">
        <f t="shared" si="1"/>
        <v>2</v>
      </c>
      <c r="F60" s="42" t="str">
        <f t="shared" si="2"/>
        <v>010</v>
      </c>
      <c r="G60" s="42" t="str">
        <f t="shared" si="3"/>
        <v>001</v>
      </c>
      <c r="H60" s="42" t="s">
        <v>42</v>
      </c>
      <c r="I60" s="45" t="s">
        <v>40</v>
      </c>
      <c r="J60" s="42">
        <v>720</v>
      </c>
      <c r="K60" s="67" t="s">
        <v>40</v>
      </c>
      <c r="L60" s="69">
        <v>1.3031520000000001</v>
      </c>
      <c r="M60" s="56">
        <v>201.82887232658737</v>
      </c>
      <c r="N60" s="61">
        <v>263.01369863013701</v>
      </c>
      <c r="O60" s="126" t="s">
        <v>38</v>
      </c>
      <c r="P60" s="32"/>
    </row>
    <row r="61" spans="1:16" ht="30.75">
      <c r="A61" s="37"/>
      <c r="B61" s="46" t="s">
        <v>36</v>
      </c>
      <c r="C61" s="42">
        <v>242005015</v>
      </c>
      <c r="D61" s="42" t="str">
        <f t="shared" si="0"/>
        <v>4</v>
      </c>
      <c r="E61" s="42" t="str">
        <f t="shared" si="1"/>
        <v>2</v>
      </c>
      <c r="F61" s="42" t="str">
        <f t="shared" si="2"/>
        <v>005</v>
      </c>
      <c r="G61" s="42" t="str">
        <f t="shared" si="3"/>
        <v>015</v>
      </c>
      <c r="H61" s="42" t="s">
        <v>4</v>
      </c>
      <c r="I61" s="45" t="s">
        <v>40</v>
      </c>
      <c r="J61" s="42">
        <v>500</v>
      </c>
      <c r="K61" s="67" t="s">
        <v>40</v>
      </c>
      <c r="L61" s="69">
        <v>2.1077210000000002</v>
      </c>
      <c r="M61" s="56">
        <v>249.57164504233435</v>
      </c>
      <c r="N61" s="61">
        <v>526.02739726027403</v>
      </c>
      <c r="O61" s="126" t="s">
        <v>38</v>
      </c>
      <c r="P61" s="32"/>
    </row>
    <row r="62" spans="1:16" ht="30.75">
      <c r="A62" s="37"/>
      <c r="B62" s="46" t="s">
        <v>36</v>
      </c>
      <c r="C62" s="42">
        <v>242005096</v>
      </c>
      <c r="D62" s="42" t="str">
        <f t="shared" si="0"/>
        <v>4</v>
      </c>
      <c r="E62" s="42" t="str">
        <f t="shared" si="1"/>
        <v>2</v>
      </c>
      <c r="F62" s="42" t="str">
        <f t="shared" si="2"/>
        <v>005</v>
      </c>
      <c r="G62" s="42" t="str">
        <f t="shared" si="3"/>
        <v>096</v>
      </c>
      <c r="H62" s="42" t="s">
        <v>4</v>
      </c>
      <c r="I62" s="45" t="s">
        <v>37</v>
      </c>
      <c r="J62" s="42">
        <v>500</v>
      </c>
      <c r="K62" s="67" t="s">
        <v>37</v>
      </c>
      <c r="L62" s="69">
        <v>2.140355</v>
      </c>
      <c r="M62" s="56">
        <v>458.2519805397792</v>
      </c>
      <c r="N62" s="61">
        <v>980.82191780821915</v>
      </c>
      <c r="O62" s="126" t="s">
        <v>38</v>
      </c>
      <c r="P62" s="32"/>
    </row>
    <row r="63" spans="1:16" ht="30.75">
      <c r="A63" s="37"/>
      <c r="B63" s="46" t="s">
        <v>36</v>
      </c>
      <c r="C63" s="42">
        <v>242007015</v>
      </c>
      <c r="D63" s="42" t="str">
        <f t="shared" si="0"/>
        <v>4</v>
      </c>
      <c r="E63" s="42" t="str">
        <f t="shared" si="1"/>
        <v>2</v>
      </c>
      <c r="F63" s="42" t="str">
        <f t="shared" si="2"/>
        <v>007</v>
      </c>
      <c r="G63" s="42" t="str">
        <f t="shared" si="3"/>
        <v>015</v>
      </c>
      <c r="H63" s="42" t="s">
        <v>39</v>
      </c>
      <c r="I63" s="45" t="s">
        <v>40</v>
      </c>
      <c r="J63" s="42">
        <v>720</v>
      </c>
      <c r="K63" s="67" t="s">
        <v>37</v>
      </c>
      <c r="L63" s="69">
        <v>0.44867899999999999</v>
      </c>
      <c r="M63" s="56">
        <v>9800.4592904339243</v>
      </c>
      <c r="N63" s="61">
        <v>4397.2602739726026</v>
      </c>
      <c r="O63" s="126" t="s">
        <v>38</v>
      </c>
      <c r="P63" s="32"/>
    </row>
    <row r="64" spans="1:16" ht="30.75">
      <c r="A64" s="37"/>
      <c r="B64" s="46" t="s">
        <v>36</v>
      </c>
      <c r="C64" s="42">
        <v>242005021</v>
      </c>
      <c r="D64" s="42" t="str">
        <f t="shared" si="0"/>
        <v>4</v>
      </c>
      <c r="E64" s="42" t="str">
        <f t="shared" si="1"/>
        <v>2</v>
      </c>
      <c r="F64" s="42" t="str">
        <f t="shared" si="2"/>
        <v>005</v>
      </c>
      <c r="G64" s="42" t="str">
        <f t="shared" si="3"/>
        <v>021</v>
      </c>
      <c r="H64" s="42" t="s">
        <v>4</v>
      </c>
      <c r="I64" s="45" t="s">
        <v>40</v>
      </c>
      <c r="J64" s="42">
        <v>500</v>
      </c>
      <c r="K64" s="67" t="s">
        <v>40</v>
      </c>
      <c r="L64" s="69">
        <v>2.0259239999999998</v>
      </c>
      <c r="M64" s="56">
        <v>338.08351490446586</v>
      </c>
      <c r="N64" s="61">
        <v>684.93150684931504</v>
      </c>
      <c r="O64" s="126" t="s">
        <v>38</v>
      </c>
      <c r="P64" s="32"/>
    </row>
    <row r="65" spans="1:16">
      <c r="A65" s="37"/>
      <c r="B65" s="46" t="s">
        <v>36</v>
      </c>
      <c r="C65" s="42">
        <v>242005040</v>
      </c>
      <c r="D65" s="42" t="str">
        <f t="shared" si="0"/>
        <v>4</v>
      </c>
      <c r="E65" s="42" t="str">
        <f t="shared" si="1"/>
        <v>2</v>
      </c>
      <c r="F65" s="42" t="str">
        <f t="shared" si="2"/>
        <v>005</v>
      </c>
      <c r="G65" s="42" t="str">
        <f t="shared" si="3"/>
        <v>040</v>
      </c>
      <c r="H65" s="42" t="s">
        <v>4</v>
      </c>
      <c r="I65" s="45" t="s">
        <v>37</v>
      </c>
      <c r="J65" s="42">
        <v>500</v>
      </c>
      <c r="K65" s="67" t="s">
        <v>37</v>
      </c>
      <c r="L65" s="69">
        <v>2.005163</v>
      </c>
      <c r="M65" s="56">
        <v>136.63358177850182</v>
      </c>
      <c r="N65" s="61">
        <v>273.97260273972603</v>
      </c>
      <c r="O65" s="126" t="s">
        <v>41</v>
      </c>
      <c r="P65" s="32"/>
    </row>
    <row r="66" spans="1:16" ht="30.75">
      <c r="A66" s="37"/>
      <c r="B66" s="46" t="s">
        <v>36</v>
      </c>
      <c r="C66" s="42">
        <v>242008021</v>
      </c>
      <c r="D66" s="42" t="str">
        <f t="shared" si="0"/>
        <v>4</v>
      </c>
      <c r="E66" s="42" t="str">
        <f t="shared" si="1"/>
        <v>2</v>
      </c>
      <c r="F66" s="42" t="str">
        <f t="shared" si="2"/>
        <v>008</v>
      </c>
      <c r="G66" s="42" t="str">
        <f t="shared" si="3"/>
        <v>021</v>
      </c>
      <c r="H66" s="42" t="s">
        <v>4</v>
      </c>
      <c r="I66" s="45" t="s">
        <v>40</v>
      </c>
      <c r="J66" s="42">
        <v>500</v>
      </c>
      <c r="K66" s="67" t="s">
        <v>40</v>
      </c>
      <c r="L66" s="69">
        <v>3.5100920000000002</v>
      </c>
      <c r="M66" s="56">
        <v>188.1073124586876</v>
      </c>
      <c r="N66" s="61">
        <v>660.27397260273972</v>
      </c>
      <c r="O66" s="126" t="s">
        <v>38</v>
      </c>
      <c r="P66" s="32"/>
    </row>
    <row r="67" spans="1:16" ht="30.75">
      <c r="A67" s="37"/>
      <c r="B67" s="46" t="s">
        <v>36</v>
      </c>
      <c r="C67" s="42">
        <v>242005024</v>
      </c>
      <c r="D67" s="42" t="str">
        <f t="shared" si="0"/>
        <v>4</v>
      </c>
      <c r="E67" s="42" t="str">
        <f t="shared" si="1"/>
        <v>2</v>
      </c>
      <c r="F67" s="42" t="str">
        <f t="shared" si="2"/>
        <v>005</v>
      </c>
      <c r="G67" s="42" t="str">
        <f t="shared" si="3"/>
        <v>024</v>
      </c>
      <c r="H67" s="42" t="s">
        <v>4</v>
      </c>
      <c r="I67" s="45" t="s">
        <v>40</v>
      </c>
      <c r="J67" s="42">
        <v>500</v>
      </c>
      <c r="K67" s="67" t="s">
        <v>40</v>
      </c>
      <c r="L67" s="69">
        <v>2.5289790000000001</v>
      </c>
      <c r="M67" s="56">
        <v>55.249975344698505</v>
      </c>
      <c r="N67" s="61">
        <v>139.72602739726028</v>
      </c>
      <c r="O67" s="126" t="s">
        <v>38</v>
      </c>
      <c r="P67" s="32"/>
    </row>
    <row r="68" spans="1:16" ht="30.75">
      <c r="A68" s="37"/>
      <c r="B68" s="46" t="s">
        <v>36</v>
      </c>
      <c r="C68" s="42">
        <v>242004045</v>
      </c>
      <c r="D68" s="42" t="str">
        <f t="shared" si="0"/>
        <v>4</v>
      </c>
      <c r="E68" s="42" t="str">
        <f t="shared" si="1"/>
        <v>2</v>
      </c>
      <c r="F68" s="42" t="str">
        <f t="shared" si="2"/>
        <v>004</v>
      </c>
      <c r="G68" s="42" t="str">
        <f t="shared" si="3"/>
        <v>045</v>
      </c>
      <c r="H68" s="42" t="s">
        <v>39</v>
      </c>
      <c r="I68" s="45" t="s">
        <v>40</v>
      </c>
      <c r="J68" s="42">
        <v>720</v>
      </c>
      <c r="K68" s="67" t="s">
        <v>37</v>
      </c>
      <c r="L68" s="69">
        <v>1.0837140000000001</v>
      </c>
      <c r="M68" s="56">
        <v>3754.2129664145073</v>
      </c>
      <c r="N68" s="61">
        <v>4068.4931506849316</v>
      </c>
      <c r="O68" s="126" t="s">
        <v>38</v>
      </c>
      <c r="P68" s="32"/>
    </row>
    <row r="69" spans="1:16" ht="30.75">
      <c r="A69" s="37"/>
      <c r="B69" s="46" t="s">
        <v>36</v>
      </c>
      <c r="C69" s="42">
        <v>242003043</v>
      </c>
      <c r="D69" s="42" t="str">
        <f t="shared" si="0"/>
        <v>4</v>
      </c>
      <c r="E69" s="42" t="str">
        <f t="shared" si="1"/>
        <v>2</v>
      </c>
      <c r="F69" s="42" t="str">
        <f t="shared" si="2"/>
        <v>003</v>
      </c>
      <c r="G69" s="42" t="str">
        <f t="shared" si="3"/>
        <v>043</v>
      </c>
      <c r="H69" s="42" t="s">
        <v>39</v>
      </c>
      <c r="I69" s="45" t="s">
        <v>40</v>
      </c>
      <c r="J69" s="42">
        <v>500</v>
      </c>
      <c r="K69" s="67" t="s">
        <v>37</v>
      </c>
      <c r="L69" s="69">
        <v>0.603877</v>
      </c>
      <c r="M69" s="56">
        <v>6632.9392443408087</v>
      </c>
      <c r="N69" s="61">
        <v>4005.4794520547944</v>
      </c>
      <c r="O69" s="126" t="s">
        <v>38</v>
      </c>
      <c r="P69" s="32"/>
    </row>
    <row r="70" spans="1:16" ht="30.75">
      <c r="A70" s="37"/>
      <c r="B70" s="46" t="s">
        <v>36</v>
      </c>
      <c r="C70" s="42">
        <v>242010002</v>
      </c>
      <c r="D70" s="42" t="str">
        <f t="shared" si="0"/>
        <v>4</v>
      </c>
      <c r="E70" s="42" t="str">
        <f t="shared" si="1"/>
        <v>2</v>
      </c>
      <c r="F70" s="42" t="str">
        <f t="shared" si="2"/>
        <v>010</v>
      </c>
      <c r="G70" s="42" t="str">
        <f t="shared" si="3"/>
        <v>002</v>
      </c>
      <c r="H70" s="42" t="s">
        <v>42</v>
      </c>
      <c r="I70" s="45" t="s">
        <v>40</v>
      </c>
      <c r="J70" s="42">
        <v>720</v>
      </c>
      <c r="K70" s="67" t="s">
        <v>40</v>
      </c>
      <c r="L70" s="69">
        <v>1.0198400000000001</v>
      </c>
      <c r="M70" s="56">
        <v>1190.087298141852</v>
      </c>
      <c r="N70" s="61">
        <v>1213.6986301369864</v>
      </c>
      <c r="O70" s="126" t="s">
        <v>38</v>
      </c>
      <c r="P70" s="32"/>
    </row>
    <row r="71" spans="1:16" ht="30.75">
      <c r="A71" s="37"/>
      <c r="B71" s="46" t="s">
        <v>36</v>
      </c>
      <c r="C71" s="42">
        <v>242004002</v>
      </c>
      <c r="D71" s="42" t="str">
        <f t="shared" si="0"/>
        <v>4</v>
      </c>
      <c r="E71" s="42" t="str">
        <f t="shared" si="1"/>
        <v>2</v>
      </c>
      <c r="F71" s="42" t="str">
        <f t="shared" si="2"/>
        <v>004</v>
      </c>
      <c r="G71" s="42" t="str">
        <f t="shared" si="3"/>
        <v>002</v>
      </c>
      <c r="H71" s="42" t="s">
        <v>39</v>
      </c>
      <c r="I71" s="45" t="s">
        <v>40</v>
      </c>
      <c r="J71" s="42">
        <v>120</v>
      </c>
      <c r="K71" s="67" t="s">
        <v>37</v>
      </c>
      <c r="L71" s="69">
        <v>1.4539029999999999</v>
      </c>
      <c r="M71" s="56">
        <v>233.66485067935088</v>
      </c>
      <c r="N71" s="61">
        <v>339.72602739726028</v>
      </c>
      <c r="O71" s="126" t="s">
        <v>38</v>
      </c>
      <c r="P71" s="32"/>
    </row>
    <row r="72" spans="1:16" ht="30.75">
      <c r="A72" s="37"/>
      <c r="B72" s="46" t="s">
        <v>36</v>
      </c>
      <c r="C72" s="42">
        <v>242005060</v>
      </c>
      <c r="D72" s="42" t="str">
        <f t="shared" si="0"/>
        <v>4</v>
      </c>
      <c r="E72" s="42" t="str">
        <f t="shared" si="1"/>
        <v>2</v>
      </c>
      <c r="F72" s="42" t="str">
        <f t="shared" si="2"/>
        <v>005</v>
      </c>
      <c r="G72" s="42" t="str">
        <f t="shared" si="3"/>
        <v>060</v>
      </c>
      <c r="H72" s="42" t="s">
        <v>4</v>
      </c>
      <c r="I72" s="45" t="s">
        <v>40</v>
      </c>
      <c r="J72" s="42">
        <v>500</v>
      </c>
      <c r="K72" s="67" t="s">
        <v>40</v>
      </c>
      <c r="L72" s="69">
        <v>2.1058669999999999</v>
      </c>
      <c r="M72" s="56">
        <v>209.46046944605663</v>
      </c>
      <c r="N72" s="61">
        <v>441.09589041095893</v>
      </c>
      <c r="O72" s="126" t="s">
        <v>38</v>
      </c>
      <c r="P72" s="32"/>
    </row>
    <row r="73" spans="1:16" ht="30.75">
      <c r="A73" s="37"/>
      <c r="B73" s="46" t="s">
        <v>36</v>
      </c>
      <c r="C73" s="42">
        <v>242004016</v>
      </c>
      <c r="D73" s="42" t="str">
        <f t="shared" si="0"/>
        <v>4</v>
      </c>
      <c r="E73" s="42" t="str">
        <f t="shared" si="1"/>
        <v>2</v>
      </c>
      <c r="F73" s="42" t="str">
        <f t="shared" si="2"/>
        <v>004</v>
      </c>
      <c r="G73" s="42" t="str">
        <f t="shared" si="3"/>
        <v>016</v>
      </c>
      <c r="H73" s="42" t="s">
        <v>7</v>
      </c>
      <c r="I73" s="45" t="s">
        <v>37</v>
      </c>
      <c r="J73" s="42">
        <v>99</v>
      </c>
      <c r="K73" s="67" t="s">
        <v>37</v>
      </c>
      <c r="L73" s="69">
        <v>3.298276</v>
      </c>
      <c r="M73" s="56">
        <v>1070.7129571070063</v>
      </c>
      <c r="N73" s="61">
        <v>3531.5068493150684</v>
      </c>
      <c r="O73" s="126" t="s">
        <v>38</v>
      </c>
      <c r="P73" s="32"/>
    </row>
    <row r="74" spans="1:16" ht="30.75">
      <c r="A74" s="37"/>
      <c r="B74" s="46" t="s">
        <v>36</v>
      </c>
      <c r="C74" s="42">
        <v>242005035</v>
      </c>
      <c r="D74" s="42" t="str">
        <f t="shared" ref="D74:D137" si="4">MID(C74,2,1)</f>
        <v>4</v>
      </c>
      <c r="E74" s="42" t="str">
        <f t="shared" ref="E74:E137" si="5">MID(C74,3,1)</f>
        <v>2</v>
      </c>
      <c r="F74" s="42" t="str">
        <f t="shared" ref="F74:F137" si="6">MID(C74,4,3)</f>
        <v>005</v>
      </c>
      <c r="G74" s="42" t="str">
        <f t="shared" ref="G74:G137" si="7">MID(C74,7,3)</f>
        <v>035</v>
      </c>
      <c r="H74" s="42" t="s">
        <v>4</v>
      </c>
      <c r="I74" s="45" t="s">
        <v>40</v>
      </c>
      <c r="J74" s="42">
        <v>500</v>
      </c>
      <c r="K74" s="67" t="s">
        <v>40</v>
      </c>
      <c r="L74" s="69">
        <v>2.177184</v>
      </c>
      <c r="M74" s="56">
        <v>203.85765118536429</v>
      </c>
      <c r="N74" s="61">
        <v>443.83561643835617</v>
      </c>
      <c r="O74" s="126" t="s">
        <v>38</v>
      </c>
      <c r="P74" s="32"/>
    </row>
    <row r="75" spans="1:16" ht="30.75">
      <c r="A75" s="37"/>
      <c r="B75" s="46" t="s">
        <v>36</v>
      </c>
      <c r="C75" s="42">
        <v>242007019</v>
      </c>
      <c r="D75" s="42" t="str">
        <f t="shared" si="4"/>
        <v>4</v>
      </c>
      <c r="E75" s="42" t="str">
        <f t="shared" si="5"/>
        <v>2</v>
      </c>
      <c r="F75" s="42" t="str">
        <f t="shared" si="6"/>
        <v>007</v>
      </c>
      <c r="G75" s="42" t="str">
        <f t="shared" si="7"/>
        <v>019</v>
      </c>
      <c r="H75" s="42" t="s">
        <v>39</v>
      </c>
      <c r="I75" s="45" t="s">
        <v>40</v>
      </c>
      <c r="J75" s="42">
        <v>720</v>
      </c>
      <c r="K75" s="67" t="s">
        <v>37</v>
      </c>
      <c r="L75" s="69">
        <v>0.460648</v>
      </c>
      <c r="M75" s="56">
        <v>7630.7039065635472</v>
      </c>
      <c r="N75" s="61">
        <v>3515.0684931506848</v>
      </c>
      <c r="O75" s="126" t="s">
        <v>38</v>
      </c>
      <c r="P75" s="32"/>
    </row>
    <row r="76" spans="1:16" ht="30.75">
      <c r="A76" s="37"/>
      <c r="B76" s="46" t="s">
        <v>36</v>
      </c>
      <c r="C76" s="42">
        <v>242004006</v>
      </c>
      <c r="D76" s="42" t="str">
        <f t="shared" si="4"/>
        <v>4</v>
      </c>
      <c r="E76" s="42" t="str">
        <f t="shared" si="5"/>
        <v>2</v>
      </c>
      <c r="F76" s="42" t="str">
        <f t="shared" si="6"/>
        <v>004</v>
      </c>
      <c r="G76" s="42" t="str">
        <f t="shared" si="7"/>
        <v>006</v>
      </c>
      <c r="H76" s="42" t="s">
        <v>39</v>
      </c>
      <c r="I76" s="45" t="s">
        <v>40</v>
      </c>
      <c r="J76" s="42">
        <v>120</v>
      </c>
      <c r="K76" s="67" t="s">
        <v>37</v>
      </c>
      <c r="L76" s="69">
        <v>1.254739</v>
      </c>
      <c r="M76" s="56">
        <v>266.38733261854912</v>
      </c>
      <c r="N76" s="61">
        <v>334.24657534246575</v>
      </c>
      <c r="O76" s="126" t="s">
        <v>38</v>
      </c>
      <c r="P76" s="32"/>
    </row>
    <row r="77" spans="1:16" ht="30.75">
      <c r="A77" s="37"/>
      <c r="B77" s="46" t="s">
        <v>36</v>
      </c>
      <c r="C77" s="42">
        <v>242009013</v>
      </c>
      <c r="D77" s="42" t="str">
        <f t="shared" si="4"/>
        <v>4</v>
      </c>
      <c r="E77" s="42" t="str">
        <f t="shared" si="5"/>
        <v>2</v>
      </c>
      <c r="F77" s="42" t="str">
        <f t="shared" si="6"/>
        <v>009</v>
      </c>
      <c r="G77" s="42" t="str">
        <f t="shared" si="7"/>
        <v>013</v>
      </c>
      <c r="H77" s="42" t="s">
        <v>4</v>
      </c>
      <c r="I77" s="45" t="s">
        <v>40</v>
      </c>
      <c r="J77" s="42">
        <v>500</v>
      </c>
      <c r="K77" s="67" t="s">
        <v>40</v>
      </c>
      <c r="L77" s="69">
        <v>4.0602799999999997</v>
      </c>
      <c r="M77" s="56">
        <v>52.631500816935365</v>
      </c>
      <c r="N77" s="61">
        <v>213.69863013698631</v>
      </c>
      <c r="O77" s="126" t="s">
        <v>38</v>
      </c>
      <c r="P77" s="32"/>
    </row>
    <row r="78" spans="1:16" ht="30.75">
      <c r="A78" s="37"/>
      <c r="B78" s="46" t="s">
        <v>36</v>
      </c>
      <c r="C78" s="42">
        <v>242010026</v>
      </c>
      <c r="D78" s="42" t="str">
        <f t="shared" si="4"/>
        <v>4</v>
      </c>
      <c r="E78" s="42" t="str">
        <f t="shared" si="5"/>
        <v>2</v>
      </c>
      <c r="F78" s="42" t="str">
        <f t="shared" si="6"/>
        <v>010</v>
      </c>
      <c r="G78" s="42" t="str">
        <f t="shared" si="7"/>
        <v>026</v>
      </c>
      <c r="H78" s="42" t="s">
        <v>42</v>
      </c>
      <c r="I78" s="45" t="s">
        <v>40</v>
      </c>
      <c r="J78" s="42">
        <v>720</v>
      </c>
      <c r="K78" s="67" t="s">
        <v>40</v>
      </c>
      <c r="L78" s="69">
        <v>1.296451</v>
      </c>
      <c r="M78" s="56">
        <v>152.15405285090046</v>
      </c>
      <c r="N78" s="61">
        <v>197.26027397260273</v>
      </c>
      <c r="O78" s="126" t="s">
        <v>38</v>
      </c>
      <c r="P78" s="32"/>
    </row>
    <row r="79" spans="1:16" ht="30.75">
      <c r="A79" s="37"/>
      <c r="B79" s="46" t="s">
        <v>36</v>
      </c>
      <c r="C79" s="42">
        <v>242009018</v>
      </c>
      <c r="D79" s="42" t="str">
        <f t="shared" si="4"/>
        <v>4</v>
      </c>
      <c r="E79" s="42" t="str">
        <f t="shared" si="5"/>
        <v>2</v>
      </c>
      <c r="F79" s="42" t="str">
        <f t="shared" si="6"/>
        <v>009</v>
      </c>
      <c r="G79" s="42" t="str">
        <f t="shared" si="7"/>
        <v>018</v>
      </c>
      <c r="H79" s="42" t="s">
        <v>4</v>
      </c>
      <c r="I79" s="45" t="s">
        <v>40</v>
      </c>
      <c r="J79" s="42">
        <v>500</v>
      </c>
      <c r="K79" s="67" t="s">
        <v>40</v>
      </c>
      <c r="L79" s="69">
        <v>5.9675240000000001</v>
      </c>
      <c r="M79" s="56">
        <v>133.140737757436</v>
      </c>
      <c r="N79" s="61">
        <v>794.52054794520552</v>
      </c>
      <c r="O79" s="126" t="s">
        <v>38</v>
      </c>
      <c r="P79" s="32"/>
    </row>
    <row r="80" spans="1:16">
      <c r="A80" s="37"/>
      <c r="B80" s="46" t="s">
        <v>36</v>
      </c>
      <c r="C80" s="42">
        <v>242005029</v>
      </c>
      <c r="D80" s="42" t="str">
        <f t="shared" si="4"/>
        <v>4</v>
      </c>
      <c r="E80" s="42" t="str">
        <f t="shared" si="5"/>
        <v>2</v>
      </c>
      <c r="F80" s="42" t="str">
        <f t="shared" si="6"/>
        <v>005</v>
      </c>
      <c r="G80" s="42" t="str">
        <f t="shared" si="7"/>
        <v>029</v>
      </c>
      <c r="H80" s="42" t="s">
        <v>4</v>
      </c>
      <c r="I80" s="45" t="s">
        <v>40</v>
      </c>
      <c r="J80" s="42">
        <v>500</v>
      </c>
      <c r="K80" s="67" t="s">
        <v>37</v>
      </c>
      <c r="L80" s="69">
        <v>3.2921019999999999</v>
      </c>
      <c r="M80" s="56">
        <v>160.61687131433692</v>
      </c>
      <c r="N80" s="61">
        <v>528.76712328767121</v>
      </c>
      <c r="O80" s="126" t="s">
        <v>41</v>
      </c>
      <c r="P80" s="32"/>
    </row>
    <row r="81" spans="1:16" ht="30.75">
      <c r="A81" s="37"/>
      <c r="B81" s="46" t="s">
        <v>36</v>
      </c>
      <c r="C81" s="42">
        <v>242004008</v>
      </c>
      <c r="D81" s="42" t="str">
        <f t="shared" si="4"/>
        <v>4</v>
      </c>
      <c r="E81" s="42" t="str">
        <f t="shared" si="5"/>
        <v>2</v>
      </c>
      <c r="F81" s="42" t="str">
        <f t="shared" si="6"/>
        <v>004</v>
      </c>
      <c r="G81" s="42" t="str">
        <f t="shared" si="7"/>
        <v>008</v>
      </c>
      <c r="H81" s="42" t="s">
        <v>39</v>
      </c>
      <c r="I81" s="45" t="s">
        <v>40</v>
      </c>
      <c r="J81" s="42">
        <v>120</v>
      </c>
      <c r="K81" s="67" t="s">
        <v>37</v>
      </c>
      <c r="L81" s="69">
        <v>1.0761529999999999</v>
      </c>
      <c r="M81" s="56">
        <v>458.25331986391052</v>
      </c>
      <c r="N81" s="61">
        <v>493.15068493150687</v>
      </c>
      <c r="O81" s="126" t="s">
        <v>38</v>
      </c>
      <c r="P81" s="32"/>
    </row>
    <row r="82" spans="1:16" ht="30.75">
      <c r="A82" s="37"/>
      <c r="B82" s="46" t="s">
        <v>36</v>
      </c>
      <c r="C82" s="42">
        <v>242005063</v>
      </c>
      <c r="D82" s="42" t="str">
        <f t="shared" si="4"/>
        <v>4</v>
      </c>
      <c r="E82" s="42" t="str">
        <f t="shared" si="5"/>
        <v>2</v>
      </c>
      <c r="F82" s="42" t="str">
        <f t="shared" si="6"/>
        <v>005</v>
      </c>
      <c r="G82" s="42" t="str">
        <f t="shared" si="7"/>
        <v>063</v>
      </c>
      <c r="H82" s="42" t="s">
        <v>4</v>
      </c>
      <c r="I82" s="45" t="s">
        <v>40</v>
      </c>
      <c r="J82" s="42">
        <v>500</v>
      </c>
      <c r="K82" s="67" t="s">
        <v>40</v>
      </c>
      <c r="L82" s="69">
        <v>2.0474199999999998</v>
      </c>
      <c r="M82" s="56">
        <v>458.98058405078604</v>
      </c>
      <c r="N82" s="61">
        <v>939.72602739726028</v>
      </c>
      <c r="O82" s="126" t="s">
        <v>38</v>
      </c>
      <c r="P82" s="32"/>
    </row>
    <row r="83" spans="1:16">
      <c r="A83" s="37"/>
      <c r="B83" s="46" t="s">
        <v>36</v>
      </c>
      <c r="C83" s="42">
        <v>242005031</v>
      </c>
      <c r="D83" s="42" t="str">
        <f t="shared" si="4"/>
        <v>4</v>
      </c>
      <c r="E83" s="42" t="str">
        <f t="shared" si="5"/>
        <v>2</v>
      </c>
      <c r="F83" s="42" t="str">
        <f t="shared" si="6"/>
        <v>005</v>
      </c>
      <c r="G83" s="42" t="str">
        <f t="shared" si="7"/>
        <v>031</v>
      </c>
      <c r="H83" s="42" t="s">
        <v>4</v>
      </c>
      <c r="I83" s="45" t="s">
        <v>40</v>
      </c>
      <c r="J83" s="42">
        <v>500</v>
      </c>
      <c r="K83" s="67" t="s">
        <v>37</v>
      </c>
      <c r="L83" s="69">
        <v>2.3540390000000002</v>
      </c>
      <c r="M83" s="56">
        <v>204.83593552269855</v>
      </c>
      <c r="N83" s="61">
        <v>482.1917808219178</v>
      </c>
      <c r="O83" s="126" t="s">
        <v>41</v>
      </c>
      <c r="P83" s="32"/>
    </row>
    <row r="84" spans="1:16">
      <c r="A84" s="37"/>
      <c r="B84" s="46" t="s">
        <v>36</v>
      </c>
      <c r="C84" s="42">
        <v>242007031</v>
      </c>
      <c r="D84" s="42" t="str">
        <f t="shared" si="4"/>
        <v>4</v>
      </c>
      <c r="E84" s="42" t="str">
        <f t="shared" si="5"/>
        <v>2</v>
      </c>
      <c r="F84" s="42" t="str">
        <f t="shared" si="6"/>
        <v>007</v>
      </c>
      <c r="G84" s="42" t="str">
        <f t="shared" si="7"/>
        <v>031</v>
      </c>
      <c r="H84" s="42" t="s">
        <v>4</v>
      </c>
      <c r="I84" s="45" t="s">
        <v>40</v>
      </c>
      <c r="J84" s="42">
        <v>720</v>
      </c>
      <c r="K84" s="67" t="s">
        <v>37</v>
      </c>
      <c r="L84" s="69">
        <v>0.57091800000000004</v>
      </c>
      <c r="M84" s="56">
        <v>4486.885744741694</v>
      </c>
      <c r="N84" s="61">
        <v>2561.6438356164385</v>
      </c>
      <c r="O84" s="126" t="s">
        <v>41</v>
      </c>
      <c r="P84" s="32"/>
    </row>
    <row r="85" spans="1:16" ht="30.75">
      <c r="A85" s="37"/>
      <c r="B85" s="46" t="s">
        <v>36</v>
      </c>
      <c r="C85" s="42">
        <v>242005022</v>
      </c>
      <c r="D85" s="42" t="str">
        <f t="shared" si="4"/>
        <v>4</v>
      </c>
      <c r="E85" s="42" t="str">
        <f t="shared" si="5"/>
        <v>2</v>
      </c>
      <c r="F85" s="42" t="str">
        <f t="shared" si="6"/>
        <v>005</v>
      </c>
      <c r="G85" s="42" t="str">
        <f t="shared" si="7"/>
        <v>022</v>
      </c>
      <c r="H85" s="42" t="s">
        <v>4</v>
      </c>
      <c r="I85" s="45" t="s">
        <v>40</v>
      </c>
      <c r="J85" s="42">
        <v>500</v>
      </c>
      <c r="K85" s="67" t="s">
        <v>40</v>
      </c>
      <c r="L85" s="69">
        <v>3.989795</v>
      </c>
      <c r="M85" s="56">
        <v>2.7467336315748154</v>
      </c>
      <c r="N85" s="61">
        <v>10.95890410958904</v>
      </c>
      <c r="O85" s="126" t="s">
        <v>38</v>
      </c>
      <c r="P85" s="32"/>
    </row>
    <row r="86" spans="1:16" ht="30.75">
      <c r="A86" s="37"/>
      <c r="B86" s="46" t="s">
        <v>36</v>
      </c>
      <c r="C86" s="42">
        <v>242003090</v>
      </c>
      <c r="D86" s="42" t="str">
        <f t="shared" si="4"/>
        <v>4</v>
      </c>
      <c r="E86" s="42" t="str">
        <f t="shared" si="5"/>
        <v>2</v>
      </c>
      <c r="F86" s="42" t="str">
        <f t="shared" si="6"/>
        <v>003</v>
      </c>
      <c r="G86" s="42" t="str">
        <f t="shared" si="7"/>
        <v>090</v>
      </c>
      <c r="H86" s="42" t="s">
        <v>39</v>
      </c>
      <c r="I86" s="45" t="s">
        <v>40</v>
      </c>
      <c r="J86" s="42">
        <v>500</v>
      </c>
      <c r="K86" s="67" t="s">
        <v>37</v>
      </c>
      <c r="L86" s="69">
        <v>0.80630800000000002</v>
      </c>
      <c r="M86" s="56">
        <v>3160.0147902283643</v>
      </c>
      <c r="N86" s="61">
        <v>2547.9452054794519</v>
      </c>
      <c r="O86" s="126" t="s">
        <v>38</v>
      </c>
      <c r="P86" s="32"/>
    </row>
    <row r="87" spans="1:16" ht="30.75">
      <c r="A87" s="37"/>
      <c r="B87" s="46" t="s">
        <v>36</v>
      </c>
      <c r="C87" s="42">
        <v>242004028</v>
      </c>
      <c r="D87" s="42" t="str">
        <f t="shared" si="4"/>
        <v>4</v>
      </c>
      <c r="E87" s="42" t="str">
        <f t="shared" si="5"/>
        <v>2</v>
      </c>
      <c r="F87" s="42" t="str">
        <f t="shared" si="6"/>
        <v>004</v>
      </c>
      <c r="G87" s="42" t="str">
        <f t="shared" si="7"/>
        <v>028</v>
      </c>
      <c r="H87" s="42" t="s">
        <v>39</v>
      </c>
      <c r="I87" s="45" t="s">
        <v>40</v>
      </c>
      <c r="J87" s="42">
        <v>215</v>
      </c>
      <c r="K87" s="67" t="s">
        <v>37</v>
      </c>
      <c r="L87" s="69">
        <v>21.085291000000002</v>
      </c>
      <c r="M87" s="56">
        <v>9.0954790198441273</v>
      </c>
      <c r="N87" s="61">
        <v>191.78082191780823</v>
      </c>
      <c r="O87" s="126" t="s">
        <v>38</v>
      </c>
      <c r="P87" s="32"/>
    </row>
    <row r="88" spans="1:16">
      <c r="A88" s="37"/>
      <c r="B88" s="46" t="s">
        <v>36</v>
      </c>
      <c r="C88" s="42">
        <v>242009017</v>
      </c>
      <c r="D88" s="42" t="str">
        <f t="shared" si="4"/>
        <v>4</v>
      </c>
      <c r="E88" s="42" t="str">
        <f t="shared" si="5"/>
        <v>2</v>
      </c>
      <c r="F88" s="42" t="str">
        <f t="shared" si="6"/>
        <v>009</v>
      </c>
      <c r="G88" s="42" t="str">
        <f t="shared" si="7"/>
        <v>017</v>
      </c>
      <c r="H88" s="42" t="s">
        <v>4</v>
      </c>
      <c r="I88" s="45" t="s">
        <v>40</v>
      </c>
      <c r="J88" s="42">
        <v>500</v>
      </c>
      <c r="K88" s="67" t="s">
        <v>40</v>
      </c>
      <c r="L88" s="69">
        <v>6.5668150000000001</v>
      </c>
      <c r="M88" s="56">
        <v>77.60063913722108</v>
      </c>
      <c r="N88" s="61">
        <v>509.58904109589042</v>
      </c>
      <c r="O88" s="126" t="s">
        <v>41</v>
      </c>
      <c r="P88" s="32"/>
    </row>
    <row r="89" spans="1:16" ht="30.75">
      <c r="A89" s="37"/>
      <c r="B89" s="46" t="s">
        <v>36</v>
      </c>
      <c r="C89" s="42">
        <v>242005005</v>
      </c>
      <c r="D89" s="42" t="str">
        <f t="shared" si="4"/>
        <v>4</v>
      </c>
      <c r="E89" s="42" t="str">
        <f t="shared" si="5"/>
        <v>2</v>
      </c>
      <c r="F89" s="42" t="str">
        <f t="shared" si="6"/>
        <v>005</v>
      </c>
      <c r="G89" s="42" t="str">
        <f t="shared" si="7"/>
        <v>005</v>
      </c>
      <c r="H89" s="42" t="s">
        <v>4</v>
      </c>
      <c r="I89" s="45" t="s">
        <v>40</v>
      </c>
      <c r="J89" s="42">
        <v>500</v>
      </c>
      <c r="K89" s="67" t="s">
        <v>40</v>
      </c>
      <c r="L89" s="69">
        <v>2.0317750000000001</v>
      </c>
      <c r="M89" s="56">
        <v>101.13297587321159</v>
      </c>
      <c r="N89" s="61">
        <v>205.47945205479451</v>
      </c>
      <c r="O89" s="126" t="s">
        <v>38</v>
      </c>
      <c r="P89" s="32"/>
    </row>
    <row r="90" spans="1:16">
      <c r="A90" s="37"/>
      <c r="B90" s="46" t="s">
        <v>36</v>
      </c>
      <c r="C90" s="42">
        <v>242004033</v>
      </c>
      <c r="D90" s="42" t="str">
        <f t="shared" si="4"/>
        <v>4</v>
      </c>
      <c r="E90" s="42" t="str">
        <f t="shared" si="5"/>
        <v>2</v>
      </c>
      <c r="F90" s="42" t="str">
        <f t="shared" si="6"/>
        <v>004</v>
      </c>
      <c r="G90" s="42" t="str">
        <f t="shared" si="7"/>
        <v>033</v>
      </c>
      <c r="H90" s="42" t="s">
        <v>39</v>
      </c>
      <c r="I90" s="45" t="s">
        <v>40</v>
      </c>
      <c r="J90" s="42">
        <v>820</v>
      </c>
      <c r="K90" s="67" t="s">
        <v>37</v>
      </c>
      <c r="L90" s="69">
        <v>1.87304</v>
      </c>
      <c r="M90" s="56">
        <v>8.7762974439326253</v>
      </c>
      <c r="N90" s="61">
        <v>16.438356164383563</v>
      </c>
      <c r="O90" s="126" t="s">
        <v>41</v>
      </c>
      <c r="P90" s="32"/>
    </row>
    <row r="91" spans="1:16" ht="30.75">
      <c r="A91" s="37"/>
      <c r="B91" s="46" t="s">
        <v>36</v>
      </c>
      <c r="C91" s="42">
        <v>242004019</v>
      </c>
      <c r="D91" s="42" t="str">
        <f t="shared" si="4"/>
        <v>4</v>
      </c>
      <c r="E91" s="42" t="str">
        <f t="shared" si="5"/>
        <v>2</v>
      </c>
      <c r="F91" s="42" t="str">
        <f t="shared" si="6"/>
        <v>004</v>
      </c>
      <c r="G91" s="42" t="str">
        <f t="shared" si="7"/>
        <v>019</v>
      </c>
      <c r="H91" s="42" t="s">
        <v>7</v>
      </c>
      <c r="I91" s="45" t="s">
        <v>37</v>
      </c>
      <c r="J91" s="42">
        <v>99</v>
      </c>
      <c r="K91" s="67" t="s">
        <v>37</v>
      </c>
      <c r="L91" s="69">
        <v>0.40381299999999998</v>
      </c>
      <c r="M91" s="56">
        <v>5916.2065012528346</v>
      </c>
      <c r="N91" s="61">
        <v>2389.0410958904108</v>
      </c>
      <c r="O91" s="126" t="s">
        <v>38</v>
      </c>
      <c r="P91" s="32"/>
    </row>
    <row r="92" spans="1:16" ht="30.75">
      <c r="A92" s="37"/>
      <c r="B92" s="46" t="s">
        <v>36</v>
      </c>
      <c r="C92" s="42">
        <v>242005034</v>
      </c>
      <c r="D92" s="42" t="str">
        <f t="shared" si="4"/>
        <v>4</v>
      </c>
      <c r="E92" s="42" t="str">
        <f t="shared" si="5"/>
        <v>2</v>
      </c>
      <c r="F92" s="42" t="str">
        <f t="shared" si="6"/>
        <v>005</v>
      </c>
      <c r="G92" s="42" t="str">
        <f t="shared" si="7"/>
        <v>034</v>
      </c>
      <c r="H92" s="42" t="s">
        <v>4</v>
      </c>
      <c r="I92" s="45" t="s">
        <v>40</v>
      </c>
      <c r="J92" s="42">
        <v>500</v>
      </c>
      <c r="K92" s="67" t="s">
        <v>40</v>
      </c>
      <c r="L92" s="69">
        <v>2.011628</v>
      </c>
      <c r="M92" s="56">
        <v>111.67946272699294</v>
      </c>
      <c r="N92" s="61">
        <v>224.65753424657535</v>
      </c>
      <c r="O92" s="126" t="s">
        <v>38</v>
      </c>
      <c r="P92" s="32"/>
    </row>
    <row r="93" spans="1:16" ht="30.75">
      <c r="A93" s="37"/>
      <c r="B93" s="46" t="s">
        <v>36</v>
      </c>
      <c r="C93" s="42">
        <v>242009011</v>
      </c>
      <c r="D93" s="42" t="str">
        <f t="shared" si="4"/>
        <v>4</v>
      </c>
      <c r="E93" s="42" t="str">
        <f t="shared" si="5"/>
        <v>2</v>
      </c>
      <c r="F93" s="42" t="str">
        <f t="shared" si="6"/>
        <v>009</v>
      </c>
      <c r="G93" s="42" t="str">
        <f t="shared" si="7"/>
        <v>011</v>
      </c>
      <c r="H93" s="42" t="s">
        <v>4</v>
      </c>
      <c r="I93" s="45" t="s">
        <v>40</v>
      </c>
      <c r="J93" s="42">
        <v>500</v>
      </c>
      <c r="K93" s="67" t="s">
        <v>40</v>
      </c>
      <c r="L93" s="69">
        <v>4.9892339999999997</v>
      </c>
      <c r="M93" s="56">
        <v>102.13773118195908</v>
      </c>
      <c r="N93" s="61">
        <v>509.58904109589042</v>
      </c>
      <c r="O93" s="126" t="s">
        <v>38</v>
      </c>
      <c r="P93" s="32"/>
    </row>
    <row r="94" spans="1:16">
      <c r="A94" s="37"/>
      <c r="B94" s="46" t="s">
        <v>36</v>
      </c>
      <c r="C94" s="42">
        <v>242003004</v>
      </c>
      <c r="D94" s="42" t="str">
        <f t="shared" si="4"/>
        <v>4</v>
      </c>
      <c r="E94" s="42" t="str">
        <f t="shared" si="5"/>
        <v>2</v>
      </c>
      <c r="F94" s="42" t="str">
        <f t="shared" si="6"/>
        <v>003</v>
      </c>
      <c r="G94" s="42" t="str">
        <f t="shared" si="7"/>
        <v>004</v>
      </c>
      <c r="H94" s="42" t="s">
        <v>39</v>
      </c>
      <c r="I94" s="45" t="s">
        <v>40</v>
      </c>
      <c r="J94" s="42">
        <v>500</v>
      </c>
      <c r="K94" s="67" t="s">
        <v>37</v>
      </c>
      <c r="L94" s="69">
        <v>0.47092699999999998</v>
      </c>
      <c r="M94" s="56">
        <v>4857.8043579508339</v>
      </c>
      <c r="N94" s="61">
        <v>2287.6712328767121</v>
      </c>
      <c r="O94" s="126" t="s">
        <v>41</v>
      </c>
      <c r="P94" s="32"/>
    </row>
    <row r="95" spans="1:16">
      <c r="A95" s="37"/>
      <c r="B95" s="46" t="s">
        <v>36</v>
      </c>
      <c r="C95" s="42">
        <v>242009019</v>
      </c>
      <c r="D95" s="42" t="str">
        <f t="shared" si="4"/>
        <v>4</v>
      </c>
      <c r="E95" s="42" t="str">
        <f t="shared" si="5"/>
        <v>2</v>
      </c>
      <c r="F95" s="42" t="str">
        <f t="shared" si="6"/>
        <v>009</v>
      </c>
      <c r="G95" s="42" t="str">
        <f t="shared" si="7"/>
        <v>019</v>
      </c>
      <c r="H95" s="42" t="s">
        <v>4</v>
      </c>
      <c r="I95" s="45" t="s">
        <v>40</v>
      </c>
      <c r="J95" s="42">
        <v>500</v>
      </c>
      <c r="K95" s="67" t="s">
        <v>40</v>
      </c>
      <c r="L95" s="69">
        <v>5.8066469999999999</v>
      </c>
      <c r="M95" s="56">
        <v>25.950420527862178</v>
      </c>
      <c r="N95" s="61">
        <v>150.68493150684932</v>
      </c>
      <c r="O95" s="126" t="s">
        <v>41</v>
      </c>
      <c r="P95" s="32"/>
    </row>
    <row r="96" spans="1:16" ht="30.75">
      <c r="A96" s="37"/>
      <c r="B96" s="46" t="s">
        <v>36</v>
      </c>
      <c r="C96" s="42">
        <v>242003035</v>
      </c>
      <c r="D96" s="42" t="str">
        <f t="shared" si="4"/>
        <v>4</v>
      </c>
      <c r="E96" s="42" t="str">
        <f t="shared" si="5"/>
        <v>2</v>
      </c>
      <c r="F96" s="42" t="str">
        <f t="shared" si="6"/>
        <v>003</v>
      </c>
      <c r="G96" s="42" t="str">
        <f t="shared" si="7"/>
        <v>035</v>
      </c>
      <c r="H96" s="42" t="s">
        <v>39</v>
      </c>
      <c r="I96" s="45" t="s">
        <v>40</v>
      </c>
      <c r="J96" s="42">
        <v>500</v>
      </c>
      <c r="K96" s="67" t="s">
        <v>37</v>
      </c>
      <c r="L96" s="69">
        <v>0.26083099999999998</v>
      </c>
      <c r="M96" s="56">
        <v>7993.4191367180865</v>
      </c>
      <c r="N96" s="61">
        <v>2084.9315068493152</v>
      </c>
      <c r="O96" s="126" t="s">
        <v>38</v>
      </c>
      <c r="P96" s="32"/>
    </row>
    <row r="97" spans="1:16">
      <c r="A97" s="37"/>
      <c r="B97" s="46" t="s">
        <v>36</v>
      </c>
      <c r="C97" s="42">
        <v>242004005</v>
      </c>
      <c r="D97" s="42" t="str">
        <f t="shared" si="4"/>
        <v>4</v>
      </c>
      <c r="E97" s="42" t="str">
        <f t="shared" si="5"/>
        <v>2</v>
      </c>
      <c r="F97" s="42" t="str">
        <f t="shared" si="6"/>
        <v>004</v>
      </c>
      <c r="G97" s="42" t="str">
        <f t="shared" si="7"/>
        <v>005</v>
      </c>
      <c r="H97" s="42" t="s">
        <v>39</v>
      </c>
      <c r="I97" s="45" t="s">
        <v>40</v>
      </c>
      <c r="J97" s="42">
        <v>120</v>
      </c>
      <c r="K97" s="67" t="s">
        <v>37</v>
      </c>
      <c r="L97" s="69">
        <v>0.60159899999999999</v>
      </c>
      <c r="M97" s="56">
        <v>423.52882991485228</v>
      </c>
      <c r="N97" s="61">
        <v>254.79452054794521</v>
      </c>
      <c r="O97" s="126" t="s">
        <v>41</v>
      </c>
      <c r="P97" s="32"/>
    </row>
    <row r="98" spans="1:16" ht="30.75">
      <c r="A98" s="37"/>
      <c r="B98" s="46" t="s">
        <v>36</v>
      </c>
      <c r="C98" s="42">
        <v>242007028</v>
      </c>
      <c r="D98" s="42" t="str">
        <f t="shared" si="4"/>
        <v>4</v>
      </c>
      <c r="E98" s="42" t="str">
        <f t="shared" si="5"/>
        <v>2</v>
      </c>
      <c r="F98" s="42" t="str">
        <f t="shared" si="6"/>
        <v>007</v>
      </c>
      <c r="G98" s="42" t="str">
        <f t="shared" si="7"/>
        <v>028</v>
      </c>
      <c r="H98" s="42" t="s">
        <v>39</v>
      </c>
      <c r="I98" s="45" t="s">
        <v>40</v>
      </c>
      <c r="J98" s="42">
        <v>720</v>
      </c>
      <c r="K98" s="67" t="s">
        <v>37</v>
      </c>
      <c r="L98" s="69">
        <v>0.45559100000000002</v>
      </c>
      <c r="M98" s="56">
        <v>4510.1736437900327</v>
      </c>
      <c r="N98" s="61">
        <v>2054.794520547945</v>
      </c>
      <c r="O98" s="126" t="s">
        <v>38</v>
      </c>
      <c r="P98" s="32"/>
    </row>
    <row r="99" spans="1:16">
      <c r="A99" s="37"/>
      <c r="B99" s="46" t="s">
        <v>36</v>
      </c>
      <c r="C99" s="42">
        <v>242004007</v>
      </c>
      <c r="D99" s="42" t="str">
        <f t="shared" si="4"/>
        <v>4</v>
      </c>
      <c r="E99" s="42" t="str">
        <f t="shared" si="5"/>
        <v>2</v>
      </c>
      <c r="F99" s="42" t="str">
        <f t="shared" si="6"/>
        <v>004</v>
      </c>
      <c r="G99" s="42" t="str">
        <f t="shared" si="7"/>
        <v>007</v>
      </c>
      <c r="H99" s="42" t="s">
        <v>39</v>
      </c>
      <c r="I99" s="45" t="s">
        <v>40</v>
      </c>
      <c r="J99" s="42">
        <v>120</v>
      </c>
      <c r="K99" s="67" t="s">
        <v>37</v>
      </c>
      <c r="L99" s="69">
        <v>0.64971599999999996</v>
      </c>
      <c r="M99" s="56">
        <v>1125.8870788391675</v>
      </c>
      <c r="N99" s="61">
        <v>731.50684931506851</v>
      </c>
      <c r="O99" s="126" t="s">
        <v>41</v>
      </c>
      <c r="P99" s="32"/>
    </row>
    <row r="100" spans="1:16" ht="30.75">
      <c r="A100" s="37"/>
      <c r="B100" s="46" t="s">
        <v>36</v>
      </c>
      <c r="C100" s="42">
        <v>242003042</v>
      </c>
      <c r="D100" s="42" t="str">
        <f t="shared" si="4"/>
        <v>4</v>
      </c>
      <c r="E100" s="42" t="str">
        <f t="shared" si="5"/>
        <v>2</v>
      </c>
      <c r="F100" s="42" t="str">
        <f t="shared" si="6"/>
        <v>003</v>
      </c>
      <c r="G100" s="42" t="str">
        <f t="shared" si="7"/>
        <v>042</v>
      </c>
      <c r="H100" s="42" t="s">
        <v>39</v>
      </c>
      <c r="I100" s="45" t="s">
        <v>40</v>
      </c>
      <c r="J100" s="42">
        <v>500</v>
      </c>
      <c r="K100" s="67" t="s">
        <v>37</v>
      </c>
      <c r="L100" s="69">
        <v>0.34630699999999998</v>
      </c>
      <c r="M100" s="56">
        <v>5909.7140469749493</v>
      </c>
      <c r="N100" s="61">
        <v>2046.5753424657535</v>
      </c>
      <c r="O100" s="126" t="s">
        <v>38</v>
      </c>
      <c r="P100" s="32"/>
    </row>
    <row r="101" spans="1:16">
      <c r="A101" s="37"/>
      <c r="B101" s="46" t="s">
        <v>36</v>
      </c>
      <c r="C101" s="42">
        <v>242004046</v>
      </c>
      <c r="D101" s="42" t="str">
        <f t="shared" si="4"/>
        <v>4</v>
      </c>
      <c r="E101" s="42" t="str">
        <f t="shared" si="5"/>
        <v>2</v>
      </c>
      <c r="F101" s="42" t="str">
        <f t="shared" si="6"/>
        <v>004</v>
      </c>
      <c r="G101" s="42" t="str">
        <f t="shared" si="7"/>
        <v>046</v>
      </c>
      <c r="H101" s="42" t="s">
        <v>39</v>
      </c>
      <c r="I101" s="45" t="s">
        <v>40</v>
      </c>
      <c r="J101" s="42">
        <v>120</v>
      </c>
      <c r="K101" s="67" t="s">
        <v>37</v>
      </c>
      <c r="L101" s="69">
        <v>0.64359500000000003</v>
      </c>
      <c r="M101" s="56">
        <v>246.90078323952343</v>
      </c>
      <c r="N101" s="61">
        <v>158.9041095890411</v>
      </c>
      <c r="O101" s="126" t="s">
        <v>41</v>
      </c>
      <c r="P101" s="32"/>
    </row>
    <row r="102" spans="1:16">
      <c r="A102" s="37"/>
      <c r="B102" s="46" t="s">
        <v>36</v>
      </c>
      <c r="C102" s="42">
        <v>242004009</v>
      </c>
      <c r="D102" s="42" t="str">
        <f t="shared" si="4"/>
        <v>4</v>
      </c>
      <c r="E102" s="42" t="str">
        <f t="shared" si="5"/>
        <v>2</v>
      </c>
      <c r="F102" s="42" t="str">
        <f t="shared" si="6"/>
        <v>004</v>
      </c>
      <c r="G102" s="42" t="str">
        <f t="shared" si="7"/>
        <v>009</v>
      </c>
      <c r="H102" s="42" t="s">
        <v>39</v>
      </c>
      <c r="I102" s="45" t="s">
        <v>40</v>
      </c>
      <c r="J102" s="42">
        <v>120</v>
      </c>
      <c r="K102" s="67" t="s">
        <v>37</v>
      </c>
      <c r="L102" s="69">
        <v>0.70180299999999995</v>
      </c>
      <c r="M102" s="56">
        <v>269.36490139029183</v>
      </c>
      <c r="N102" s="61">
        <v>189.04109589041096</v>
      </c>
      <c r="O102" s="126" t="s">
        <v>41</v>
      </c>
      <c r="P102" s="32"/>
    </row>
    <row r="103" spans="1:16" ht="30.75">
      <c r="A103" s="37"/>
      <c r="B103" s="46" t="s">
        <v>36</v>
      </c>
      <c r="C103" s="42">
        <v>242009010</v>
      </c>
      <c r="D103" s="42" t="str">
        <f t="shared" si="4"/>
        <v>4</v>
      </c>
      <c r="E103" s="42" t="str">
        <f t="shared" si="5"/>
        <v>2</v>
      </c>
      <c r="F103" s="42" t="str">
        <f t="shared" si="6"/>
        <v>009</v>
      </c>
      <c r="G103" s="42" t="str">
        <f t="shared" si="7"/>
        <v>010</v>
      </c>
      <c r="H103" s="42" t="s">
        <v>4</v>
      </c>
      <c r="I103" s="45" t="s">
        <v>40</v>
      </c>
      <c r="J103" s="42">
        <v>500</v>
      </c>
      <c r="K103" s="67" t="s">
        <v>40</v>
      </c>
      <c r="L103" s="69">
        <v>6.0932880000000003</v>
      </c>
      <c r="M103" s="56">
        <v>28.776329914723323</v>
      </c>
      <c r="N103" s="61">
        <v>175.34246575342465</v>
      </c>
      <c r="O103" s="126" t="s">
        <v>38</v>
      </c>
      <c r="P103" s="32"/>
    </row>
    <row r="104" spans="1:16">
      <c r="A104" s="37"/>
      <c r="B104" s="46" t="s">
        <v>36</v>
      </c>
      <c r="C104" s="42">
        <v>242007029</v>
      </c>
      <c r="D104" s="42" t="str">
        <f t="shared" si="4"/>
        <v>4</v>
      </c>
      <c r="E104" s="42" t="str">
        <f t="shared" si="5"/>
        <v>2</v>
      </c>
      <c r="F104" s="42" t="str">
        <f t="shared" si="6"/>
        <v>007</v>
      </c>
      <c r="G104" s="42" t="str">
        <f t="shared" si="7"/>
        <v>029</v>
      </c>
      <c r="H104" s="42" t="s">
        <v>39</v>
      </c>
      <c r="I104" s="45" t="s">
        <v>40</v>
      </c>
      <c r="J104" s="42">
        <v>720</v>
      </c>
      <c r="K104" s="67" t="s">
        <v>37</v>
      </c>
      <c r="L104" s="69">
        <v>0.48273300000000002</v>
      </c>
      <c r="M104" s="56">
        <v>3819.5764872887412</v>
      </c>
      <c r="N104" s="61">
        <v>1843.8356164383561</v>
      </c>
      <c r="O104" s="126" t="s">
        <v>41</v>
      </c>
      <c r="P104" s="32"/>
    </row>
    <row r="105" spans="1:16" ht="30.75">
      <c r="A105" s="37"/>
      <c r="B105" s="46" t="s">
        <v>36</v>
      </c>
      <c r="C105" s="42">
        <v>242007027</v>
      </c>
      <c r="D105" s="42" t="str">
        <f t="shared" si="4"/>
        <v>4</v>
      </c>
      <c r="E105" s="42" t="str">
        <f t="shared" si="5"/>
        <v>2</v>
      </c>
      <c r="F105" s="42" t="str">
        <f t="shared" si="6"/>
        <v>007</v>
      </c>
      <c r="G105" s="42" t="str">
        <f t="shared" si="7"/>
        <v>027</v>
      </c>
      <c r="H105" s="42" t="s">
        <v>4</v>
      </c>
      <c r="I105" s="45" t="s">
        <v>40</v>
      </c>
      <c r="J105" s="42">
        <v>720</v>
      </c>
      <c r="K105" s="67" t="s">
        <v>37</v>
      </c>
      <c r="L105" s="69">
        <v>0.56586000000000003</v>
      </c>
      <c r="M105" s="56">
        <v>3229.4158630650204</v>
      </c>
      <c r="N105" s="61">
        <v>1827.3972602739725</v>
      </c>
      <c r="O105" s="126" t="s">
        <v>38</v>
      </c>
      <c r="P105" s="32"/>
    </row>
    <row r="106" spans="1:16">
      <c r="A106" s="37"/>
      <c r="B106" s="46" t="s">
        <v>36</v>
      </c>
      <c r="C106" s="42">
        <v>242005056</v>
      </c>
      <c r="D106" s="42" t="str">
        <f t="shared" si="4"/>
        <v>4</v>
      </c>
      <c r="E106" s="42" t="str">
        <f t="shared" si="5"/>
        <v>2</v>
      </c>
      <c r="F106" s="42" t="str">
        <f t="shared" si="6"/>
        <v>005</v>
      </c>
      <c r="G106" s="42" t="str">
        <f t="shared" si="7"/>
        <v>056</v>
      </c>
      <c r="H106" s="42" t="s">
        <v>4</v>
      </c>
      <c r="I106" s="45" t="s">
        <v>40</v>
      </c>
      <c r="J106" s="42">
        <v>500</v>
      </c>
      <c r="K106" s="67" t="s">
        <v>40</v>
      </c>
      <c r="L106" s="69">
        <v>2.2994859999999999</v>
      </c>
      <c r="M106" s="56">
        <v>104.84773136733988</v>
      </c>
      <c r="N106" s="61">
        <v>241.0958904109589</v>
      </c>
      <c r="O106" s="126" t="s">
        <v>41</v>
      </c>
      <c r="P106" s="32"/>
    </row>
    <row r="107" spans="1:16">
      <c r="A107" s="37"/>
      <c r="B107" s="46" t="s">
        <v>36</v>
      </c>
      <c r="C107" s="42">
        <v>242009003</v>
      </c>
      <c r="D107" s="42" t="str">
        <f t="shared" si="4"/>
        <v>4</v>
      </c>
      <c r="E107" s="42" t="str">
        <f t="shared" si="5"/>
        <v>2</v>
      </c>
      <c r="F107" s="42" t="str">
        <f t="shared" si="6"/>
        <v>009</v>
      </c>
      <c r="G107" s="42" t="str">
        <f t="shared" si="7"/>
        <v>003</v>
      </c>
      <c r="H107" s="42" t="s">
        <v>4</v>
      </c>
      <c r="I107" s="45" t="s">
        <v>40</v>
      </c>
      <c r="J107" s="42">
        <v>500</v>
      </c>
      <c r="K107" s="67" t="s">
        <v>40</v>
      </c>
      <c r="L107" s="69">
        <v>2.9663819999999999</v>
      </c>
      <c r="M107" s="56">
        <v>60.957057387827732</v>
      </c>
      <c r="N107" s="61">
        <v>180.82191780821918</v>
      </c>
      <c r="O107" s="126" t="s">
        <v>41</v>
      </c>
      <c r="P107" s="32"/>
    </row>
    <row r="108" spans="1:16">
      <c r="A108" s="37"/>
      <c r="B108" s="46" t="s">
        <v>36</v>
      </c>
      <c r="C108" s="42">
        <v>242003099</v>
      </c>
      <c r="D108" s="42" t="str">
        <f t="shared" si="4"/>
        <v>4</v>
      </c>
      <c r="E108" s="42" t="str">
        <f t="shared" si="5"/>
        <v>2</v>
      </c>
      <c r="F108" s="42" t="str">
        <f t="shared" si="6"/>
        <v>003</v>
      </c>
      <c r="G108" s="42" t="str">
        <f t="shared" si="7"/>
        <v>099</v>
      </c>
      <c r="H108" s="42" t="s">
        <v>39</v>
      </c>
      <c r="I108" s="45" t="s">
        <v>40</v>
      </c>
      <c r="J108" s="42">
        <v>500</v>
      </c>
      <c r="K108" s="67" t="s">
        <v>37</v>
      </c>
      <c r="L108" s="69">
        <v>0.31308399999999997</v>
      </c>
      <c r="M108" s="56">
        <v>5259.2126792354566</v>
      </c>
      <c r="N108" s="61">
        <v>1646.5753424657535</v>
      </c>
      <c r="O108" s="126" t="s">
        <v>41</v>
      </c>
      <c r="P108" s="32"/>
    </row>
    <row r="109" spans="1:16">
      <c r="A109" s="37"/>
      <c r="B109" s="46" t="s">
        <v>36</v>
      </c>
      <c r="C109" s="42">
        <v>242003008</v>
      </c>
      <c r="D109" s="42" t="str">
        <f t="shared" si="4"/>
        <v>4</v>
      </c>
      <c r="E109" s="42" t="str">
        <f t="shared" si="5"/>
        <v>2</v>
      </c>
      <c r="F109" s="42" t="str">
        <f t="shared" si="6"/>
        <v>003</v>
      </c>
      <c r="G109" s="42" t="str">
        <f t="shared" si="7"/>
        <v>008</v>
      </c>
      <c r="H109" s="42" t="s">
        <v>39</v>
      </c>
      <c r="I109" s="45" t="s">
        <v>40</v>
      </c>
      <c r="J109" s="42">
        <v>500</v>
      </c>
      <c r="K109" s="67" t="s">
        <v>37</v>
      </c>
      <c r="L109" s="69">
        <v>0.272897</v>
      </c>
      <c r="M109" s="56">
        <v>5963.412057567406</v>
      </c>
      <c r="N109" s="61">
        <v>1627.3972602739725</v>
      </c>
      <c r="O109" s="126" t="s">
        <v>41</v>
      </c>
      <c r="P109" s="32"/>
    </row>
    <row r="110" spans="1:16">
      <c r="A110" s="37"/>
      <c r="B110" s="46" t="s">
        <v>36</v>
      </c>
      <c r="C110" s="42">
        <v>242003010</v>
      </c>
      <c r="D110" s="42" t="str">
        <f t="shared" si="4"/>
        <v>4</v>
      </c>
      <c r="E110" s="42" t="str">
        <f t="shared" si="5"/>
        <v>2</v>
      </c>
      <c r="F110" s="42" t="str">
        <f t="shared" si="6"/>
        <v>003</v>
      </c>
      <c r="G110" s="42" t="str">
        <f t="shared" si="7"/>
        <v>010</v>
      </c>
      <c r="H110" s="42" t="s">
        <v>39</v>
      </c>
      <c r="I110" s="45" t="s">
        <v>40</v>
      </c>
      <c r="J110" s="42">
        <v>500</v>
      </c>
      <c r="K110" s="67" t="s">
        <v>37</v>
      </c>
      <c r="L110" s="69">
        <v>0.30726500000000001</v>
      </c>
      <c r="M110" s="56">
        <v>5260.7304970119721</v>
      </c>
      <c r="N110" s="61">
        <v>1616.4383561643835</v>
      </c>
      <c r="O110" s="126" t="s">
        <v>41</v>
      </c>
      <c r="P110" s="32"/>
    </row>
    <row r="111" spans="1:16">
      <c r="A111" s="37"/>
      <c r="B111" s="46" t="s">
        <v>36</v>
      </c>
      <c r="C111" s="42">
        <v>242007001</v>
      </c>
      <c r="D111" s="42" t="str">
        <f t="shared" si="4"/>
        <v>4</v>
      </c>
      <c r="E111" s="42" t="str">
        <f t="shared" si="5"/>
        <v>2</v>
      </c>
      <c r="F111" s="42" t="str">
        <f t="shared" si="6"/>
        <v>007</v>
      </c>
      <c r="G111" s="42" t="str">
        <f t="shared" si="7"/>
        <v>001</v>
      </c>
      <c r="H111" s="42" t="s">
        <v>39</v>
      </c>
      <c r="I111" s="45" t="s">
        <v>40</v>
      </c>
      <c r="J111" s="42">
        <v>720</v>
      </c>
      <c r="K111" s="67" t="s">
        <v>37</v>
      </c>
      <c r="L111" s="69">
        <v>0.47386200000000001</v>
      </c>
      <c r="M111" s="56">
        <v>3405.4189408245152</v>
      </c>
      <c r="N111" s="61">
        <v>1613.6986301369864</v>
      </c>
      <c r="O111" s="126" t="s">
        <v>41</v>
      </c>
      <c r="P111" s="32"/>
    </row>
    <row r="112" spans="1:16">
      <c r="A112" s="37"/>
      <c r="B112" s="46" t="s">
        <v>36</v>
      </c>
      <c r="C112" s="42">
        <v>242007024</v>
      </c>
      <c r="D112" s="42" t="str">
        <f t="shared" si="4"/>
        <v>4</v>
      </c>
      <c r="E112" s="42" t="str">
        <f t="shared" si="5"/>
        <v>2</v>
      </c>
      <c r="F112" s="42" t="str">
        <f t="shared" si="6"/>
        <v>007</v>
      </c>
      <c r="G112" s="42" t="str">
        <f t="shared" si="7"/>
        <v>024</v>
      </c>
      <c r="H112" s="42" t="s">
        <v>4</v>
      </c>
      <c r="I112" s="45" t="s">
        <v>40</v>
      </c>
      <c r="J112" s="42">
        <v>720</v>
      </c>
      <c r="K112" s="67" t="s">
        <v>37</v>
      </c>
      <c r="L112" s="69">
        <v>0.57596599999999998</v>
      </c>
      <c r="M112" s="56">
        <v>2763.6715047725183</v>
      </c>
      <c r="N112" s="61">
        <v>1591.7808219178082</v>
      </c>
      <c r="O112" s="126" t="s">
        <v>41</v>
      </c>
      <c r="P112" s="32"/>
    </row>
    <row r="113" spans="1:16">
      <c r="A113" s="37"/>
      <c r="B113" s="46" t="s">
        <v>36</v>
      </c>
      <c r="C113" s="42">
        <v>242007021</v>
      </c>
      <c r="D113" s="42" t="str">
        <f t="shared" si="4"/>
        <v>4</v>
      </c>
      <c r="E113" s="42" t="str">
        <f t="shared" si="5"/>
        <v>2</v>
      </c>
      <c r="F113" s="42" t="str">
        <f t="shared" si="6"/>
        <v>007</v>
      </c>
      <c r="G113" s="42" t="str">
        <f t="shared" si="7"/>
        <v>021</v>
      </c>
      <c r="H113" s="42" t="s">
        <v>39</v>
      </c>
      <c r="I113" s="45" t="s">
        <v>40</v>
      </c>
      <c r="J113" s="42">
        <v>720</v>
      </c>
      <c r="K113" s="67" t="s">
        <v>37</v>
      </c>
      <c r="L113" s="69">
        <v>0.467443</v>
      </c>
      <c r="M113" s="56">
        <v>3334.9608606590346</v>
      </c>
      <c r="N113" s="61">
        <v>1558.9041095890411</v>
      </c>
      <c r="O113" s="126" t="s">
        <v>41</v>
      </c>
      <c r="P113" s="32"/>
    </row>
    <row r="114" spans="1:16">
      <c r="A114" s="37"/>
      <c r="B114" s="46" t="s">
        <v>36</v>
      </c>
      <c r="C114" s="42">
        <v>242007006</v>
      </c>
      <c r="D114" s="42" t="str">
        <f t="shared" si="4"/>
        <v>4</v>
      </c>
      <c r="E114" s="42" t="str">
        <f t="shared" si="5"/>
        <v>2</v>
      </c>
      <c r="F114" s="42" t="str">
        <f t="shared" si="6"/>
        <v>007</v>
      </c>
      <c r="G114" s="42" t="str">
        <f t="shared" si="7"/>
        <v>006</v>
      </c>
      <c r="H114" s="42" t="s">
        <v>39</v>
      </c>
      <c r="I114" s="45" t="s">
        <v>40</v>
      </c>
      <c r="J114" s="42">
        <v>720</v>
      </c>
      <c r="K114" s="67" t="s">
        <v>37</v>
      </c>
      <c r="L114" s="69">
        <v>0.47145700000000001</v>
      </c>
      <c r="M114" s="56">
        <v>3289.1333281865564</v>
      </c>
      <c r="N114" s="61">
        <v>1550.6849315068494</v>
      </c>
      <c r="O114" s="126" t="s">
        <v>41</v>
      </c>
      <c r="P114" s="32"/>
    </row>
    <row r="115" spans="1:16">
      <c r="A115" s="37"/>
      <c r="B115" s="46" t="s">
        <v>36</v>
      </c>
      <c r="C115" s="42">
        <v>242003077</v>
      </c>
      <c r="D115" s="42" t="str">
        <f t="shared" si="4"/>
        <v>4</v>
      </c>
      <c r="E115" s="42" t="str">
        <f t="shared" si="5"/>
        <v>2</v>
      </c>
      <c r="F115" s="42" t="str">
        <f t="shared" si="6"/>
        <v>003</v>
      </c>
      <c r="G115" s="42" t="str">
        <f t="shared" si="7"/>
        <v>077</v>
      </c>
      <c r="H115" s="42" t="s">
        <v>39</v>
      </c>
      <c r="I115" s="45" t="s">
        <v>40</v>
      </c>
      <c r="J115" s="42">
        <v>500</v>
      </c>
      <c r="K115" s="67" t="s">
        <v>37</v>
      </c>
      <c r="L115" s="69">
        <v>0.50032299999999996</v>
      </c>
      <c r="M115" s="56">
        <v>3006.277123060695</v>
      </c>
      <c r="N115" s="61">
        <v>1504.1095890410959</v>
      </c>
      <c r="O115" s="126" t="s">
        <v>41</v>
      </c>
      <c r="P115" s="32"/>
    </row>
    <row r="116" spans="1:16">
      <c r="A116" s="37"/>
      <c r="B116" s="46" t="s">
        <v>36</v>
      </c>
      <c r="C116" s="42">
        <v>242007005</v>
      </c>
      <c r="D116" s="42" t="str">
        <f t="shared" si="4"/>
        <v>4</v>
      </c>
      <c r="E116" s="42" t="str">
        <f t="shared" si="5"/>
        <v>2</v>
      </c>
      <c r="F116" s="42" t="str">
        <f t="shared" si="6"/>
        <v>007</v>
      </c>
      <c r="G116" s="42" t="str">
        <f t="shared" si="7"/>
        <v>005</v>
      </c>
      <c r="H116" s="42" t="s">
        <v>39</v>
      </c>
      <c r="I116" s="45" t="s">
        <v>40</v>
      </c>
      <c r="J116" s="42">
        <v>720</v>
      </c>
      <c r="K116" s="67" t="s">
        <v>37</v>
      </c>
      <c r="L116" s="69">
        <v>0.58377100000000004</v>
      </c>
      <c r="M116" s="56">
        <v>2571.8472877441645</v>
      </c>
      <c r="N116" s="61">
        <v>1501.3698630136987</v>
      </c>
      <c r="O116" s="126" t="s">
        <v>41</v>
      </c>
      <c r="P116" s="32"/>
    </row>
    <row r="117" spans="1:16">
      <c r="A117" s="37"/>
      <c r="B117" s="46" t="s">
        <v>36</v>
      </c>
      <c r="C117" s="42">
        <v>242003031</v>
      </c>
      <c r="D117" s="42" t="str">
        <f t="shared" si="4"/>
        <v>4</v>
      </c>
      <c r="E117" s="42" t="str">
        <f t="shared" si="5"/>
        <v>2</v>
      </c>
      <c r="F117" s="42" t="str">
        <f t="shared" si="6"/>
        <v>003</v>
      </c>
      <c r="G117" s="42" t="str">
        <f t="shared" si="7"/>
        <v>031</v>
      </c>
      <c r="H117" s="42" t="s">
        <v>39</v>
      </c>
      <c r="I117" s="45" t="s">
        <v>40</v>
      </c>
      <c r="J117" s="42">
        <v>500</v>
      </c>
      <c r="K117" s="67" t="s">
        <v>37</v>
      </c>
      <c r="L117" s="69">
        <v>0.41977900000000001</v>
      </c>
      <c r="M117" s="56">
        <v>3432.9870965697637</v>
      </c>
      <c r="N117" s="61">
        <v>1441.0958904109589</v>
      </c>
      <c r="O117" s="126" t="s">
        <v>41</v>
      </c>
      <c r="P117" s="32"/>
    </row>
    <row r="118" spans="1:16">
      <c r="A118" s="37"/>
      <c r="B118" s="46" t="s">
        <v>36</v>
      </c>
      <c r="C118" s="42">
        <v>242007030</v>
      </c>
      <c r="D118" s="42" t="str">
        <f t="shared" si="4"/>
        <v>4</v>
      </c>
      <c r="E118" s="42" t="str">
        <f t="shared" si="5"/>
        <v>2</v>
      </c>
      <c r="F118" s="42" t="str">
        <f t="shared" si="6"/>
        <v>007</v>
      </c>
      <c r="G118" s="42" t="str">
        <f t="shared" si="7"/>
        <v>030</v>
      </c>
      <c r="H118" s="42" t="s">
        <v>39</v>
      </c>
      <c r="I118" s="45" t="s">
        <v>40</v>
      </c>
      <c r="J118" s="42">
        <v>720</v>
      </c>
      <c r="K118" s="67" t="s">
        <v>37</v>
      </c>
      <c r="L118" s="69">
        <v>0.49582900000000002</v>
      </c>
      <c r="M118" s="56">
        <v>2851.1818190081385</v>
      </c>
      <c r="N118" s="61">
        <v>1413.6986301369864</v>
      </c>
      <c r="O118" s="126" t="s">
        <v>41</v>
      </c>
      <c r="P118" s="32"/>
    </row>
    <row r="119" spans="1:16">
      <c r="A119" s="37"/>
      <c r="B119" s="46" t="s">
        <v>36</v>
      </c>
      <c r="C119" s="42">
        <v>242003025</v>
      </c>
      <c r="D119" s="42" t="str">
        <f t="shared" si="4"/>
        <v>4</v>
      </c>
      <c r="E119" s="42" t="str">
        <f t="shared" si="5"/>
        <v>2</v>
      </c>
      <c r="F119" s="42" t="str">
        <f t="shared" si="6"/>
        <v>003</v>
      </c>
      <c r="G119" s="42" t="str">
        <f t="shared" si="7"/>
        <v>025</v>
      </c>
      <c r="H119" s="42" t="s">
        <v>39</v>
      </c>
      <c r="I119" s="45" t="s">
        <v>40</v>
      </c>
      <c r="J119" s="42">
        <v>500</v>
      </c>
      <c r="K119" s="67" t="s">
        <v>37</v>
      </c>
      <c r="L119" s="69">
        <v>0.24590999999999999</v>
      </c>
      <c r="M119" s="56">
        <v>5693.1397665812701</v>
      </c>
      <c r="N119" s="61">
        <v>1400</v>
      </c>
      <c r="O119" s="126" t="s">
        <v>41</v>
      </c>
      <c r="P119" s="32"/>
    </row>
    <row r="120" spans="1:16">
      <c r="A120" s="37"/>
      <c r="B120" s="46" t="s">
        <v>36</v>
      </c>
      <c r="C120" s="42">
        <v>242003085</v>
      </c>
      <c r="D120" s="42" t="str">
        <f t="shared" si="4"/>
        <v>4</v>
      </c>
      <c r="E120" s="42" t="str">
        <f t="shared" si="5"/>
        <v>2</v>
      </c>
      <c r="F120" s="42" t="str">
        <f t="shared" si="6"/>
        <v>003</v>
      </c>
      <c r="G120" s="42" t="str">
        <f t="shared" si="7"/>
        <v>085</v>
      </c>
      <c r="H120" s="42" t="s">
        <v>39</v>
      </c>
      <c r="I120" s="45" t="s">
        <v>40</v>
      </c>
      <c r="J120" s="42">
        <v>500</v>
      </c>
      <c r="K120" s="67" t="s">
        <v>37</v>
      </c>
      <c r="L120" s="69">
        <v>0.49334099999999997</v>
      </c>
      <c r="M120" s="56">
        <v>2837.7937369892225</v>
      </c>
      <c r="N120" s="61">
        <v>1400</v>
      </c>
      <c r="O120" s="126" t="s">
        <v>41</v>
      </c>
      <c r="P120" s="32"/>
    </row>
    <row r="121" spans="1:16">
      <c r="A121" s="37"/>
      <c r="B121" s="46" t="s">
        <v>36</v>
      </c>
      <c r="C121" s="42">
        <v>242003065</v>
      </c>
      <c r="D121" s="42" t="str">
        <f t="shared" si="4"/>
        <v>4</v>
      </c>
      <c r="E121" s="42" t="str">
        <f t="shared" si="5"/>
        <v>2</v>
      </c>
      <c r="F121" s="42" t="str">
        <f t="shared" si="6"/>
        <v>003</v>
      </c>
      <c r="G121" s="42" t="str">
        <f t="shared" si="7"/>
        <v>065</v>
      </c>
      <c r="H121" s="42" t="s">
        <v>39</v>
      </c>
      <c r="I121" s="45" t="s">
        <v>40</v>
      </c>
      <c r="J121" s="42">
        <v>500</v>
      </c>
      <c r="K121" s="67" t="s">
        <v>37</v>
      </c>
      <c r="L121" s="69">
        <v>0.21460099999999999</v>
      </c>
      <c r="M121" s="56">
        <v>6396.0687029698256</v>
      </c>
      <c r="N121" s="61">
        <v>1372.6027397260275</v>
      </c>
      <c r="O121" s="126" t="s">
        <v>41</v>
      </c>
      <c r="P121" s="32"/>
    </row>
    <row r="122" spans="1:16">
      <c r="A122" s="37"/>
      <c r="B122" s="46" t="s">
        <v>36</v>
      </c>
      <c r="C122" s="42">
        <v>242003083</v>
      </c>
      <c r="D122" s="42" t="str">
        <f t="shared" si="4"/>
        <v>4</v>
      </c>
      <c r="E122" s="42" t="str">
        <f t="shared" si="5"/>
        <v>2</v>
      </c>
      <c r="F122" s="42" t="str">
        <f t="shared" si="6"/>
        <v>003</v>
      </c>
      <c r="G122" s="42" t="str">
        <f t="shared" si="7"/>
        <v>083</v>
      </c>
      <c r="H122" s="42" t="s">
        <v>39</v>
      </c>
      <c r="I122" s="45" t="s">
        <v>40</v>
      </c>
      <c r="J122" s="42">
        <v>500</v>
      </c>
      <c r="K122" s="67" t="s">
        <v>37</v>
      </c>
      <c r="L122" s="69">
        <v>0.261326</v>
      </c>
      <c r="M122" s="56">
        <v>5032.291058488956</v>
      </c>
      <c r="N122" s="61">
        <v>1315.0684931506848</v>
      </c>
      <c r="O122" s="126" t="s">
        <v>41</v>
      </c>
      <c r="P122" s="32"/>
    </row>
    <row r="123" spans="1:16">
      <c r="A123" s="37"/>
      <c r="B123" s="46" t="s">
        <v>36</v>
      </c>
      <c r="C123" s="42">
        <v>242007009</v>
      </c>
      <c r="D123" s="42" t="str">
        <f t="shared" si="4"/>
        <v>4</v>
      </c>
      <c r="E123" s="42" t="str">
        <f t="shared" si="5"/>
        <v>2</v>
      </c>
      <c r="F123" s="42" t="str">
        <f t="shared" si="6"/>
        <v>007</v>
      </c>
      <c r="G123" s="42" t="str">
        <f t="shared" si="7"/>
        <v>009</v>
      </c>
      <c r="H123" s="42" t="s">
        <v>39</v>
      </c>
      <c r="I123" s="45" t="s">
        <v>40</v>
      </c>
      <c r="J123" s="42">
        <v>720</v>
      </c>
      <c r="K123" s="67" t="s">
        <v>37</v>
      </c>
      <c r="L123" s="69">
        <v>0.56115199999999998</v>
      </c>
      <c r="M123" s="56">
        <v>2294.6924057594242</v>
      </c>
      <c r="N123" s="61">
        <v>1287.6712328767123</v>
      </c>
      <c r="O123" s="126" t="s">
        <v>41</v>
      </c>
      <c r="P123" s="32"/>
    </row>
    <row r="124" spans="1:16">
      <c r="A124" s="37"/>
      <c r="B124" s="46" t="s">
        <v>36</v>
      </c>
      <c r="C124" s="42">
        <v>242003040</v>
      </c>
      <c r="D124" s="42" t="str">
        <f t="shared" si="4"/>
        <v>4</v>
      </c>
      <c r="E124" s="42" t="str">
        <f t="shared" si="5"/>
        <v>2</v>
      </c>
      <c r="F124" s="42" t="str">
        <f t="shared" si="6"/>
        <v>003</v>
      </c>
      <c r="G124" s="42" t="str">
        <f t="shared" si="7"/>
        <v>040</v>
      </c>
      <c r="H124" s="42" t="s">
        <v>39</v>
      </c>
      <c r="I124" s="45" t="s">
        <v>40</v>
      </c>
      <c r="J124" s="42">
        <v>500</v>
      </c>
      <c r="K124" s="67" t="s">
        <v>37</v>
      </c>
      <c r="L124" s="69">
        <v>0.23025599999999999</v>
      </c>
      <c r="M124" s="56">
        <v>5568.5488361732932</v>
      </c>
      <c r="N124" s="61">
        <v>1282.1917808219177</v>
      </c>
      <c r="O124" s="126" t="s">
        <v>41</v>
      </c>
      <c r="P124" s="32"/>
    </row>
    <row r="125" spans="1:16">
      <c r="A125" s="37"/>
      <c r="B125" s="46" t="s">
        <v>36</v>
      </c>
      <c r="C125" s="42">
        <v>242003071</v>
      </c>
      <c r="D125" s="42" t="str">
        <f t="shared" si="4"/>
        <v>4</v>
      </c>
      <c r="E125" s="42" t="str">
        <f t="shared" si="5"/>
        <v>2</v>
      </c>
      <c r="F125" s="42" t="str">
        <f t="shared" si="6"/>
        <v>003</v>
      </c>
      <c r="G125" s="42" t="str">
        <f t="shared" si="7"/>
        <v>071</v>
      </c>
      <c r="H125" s="42" t="s">
        <v>39</v>
      </c>
      <c r="I125" s="45" t="s">
        <v>40</v>
      </c>
      <c r="J125" s="42">
        <v>500</v>
      </c>
      <c r="K125" s="67" t="s">
        <v>37</v>
      </c>
      <c r="L125" s="69">
        <v>0.23630899999999999</v>
      </c>
      <c r="M125" s="56">
        <v>5228.8166695139171</v>
      </c>
      <c r="N125" s="61">
        <v>1235.6164383561643</v>
      </c>
      <c r="O125" s="126" t="s">
        <v>41</v>
      </c>
      <c r="P125" s="32"/>
    </row>
    <row r="126" spans="1:16">
      <c r="A126" s="37"/>
      <c r="B126" s="46" t="s">
        <v>36</v>
      </c>
      <c r="C126" s="42">
        <v>242007002</v>
      </c>
      <c r="D126" s="42" t="str">
        <f t="shared" si="4"/>
        <v>4</v>
      </c>
      <c r="E126" s="42" t="str">
        <f t="shared" si="5"/>
        <v>2</v>
      </c>
      <c r="F126" s="42" t="str">
        <f t="shared" si="6"/>
        <v>007</v>
      </c>
      <c r="G126" s="42" t="str">
        <f t="shared" si="7"/>
        <v>002</v>
      </c>
      <c r="H126" s="42" t="s">
        <v>39</v>
      </c>
      <c r="I126" s="45" t="s">
        <v>40</v>
      </c>
      <c r="J126" s="42">
        <v>720</v>
      </c>
      <c r="K126" s="67" t="s">
        <v>37</v>
      </c>
      <c r="L126" s="69">
        <v>0.48337200000000002</v>
      </c>
      <c r="M126" s="56">
        <v>2391.8728920203152</v>
      </c>
      <c r="N126" s="61">
        <v>1156.1643835616439</v>
      </c>
      <c r="O126" s="126" t="s">
        <v>41</v>
      </c>
      <c r="P126" s="32"/>
    </row>
    <row r="127" spans="1:16">
      <c r="A127" s="37"/>
      <c r="B127" s="46" t="s">
        <v>36</v>
      </c>
      <c r="C127" s="42">
        <v>242003012</v>
      </c>
      <c r="D127" s="42" t="str">
        <f t="shared" si="4"/>
        <v>4</v>
      </c>
      <c r="E127" s="42" t="str">
        <f t="shared" si="5"/>
        <v>2</v>
      </c>
      <c r="F127" s="42" t="str">
        <f t="shared" si="6"/>
        <v>003</v>
      </c>
      <c r="G127" s="42" t="str">
        <f t="shared" si="7"/>
        <v>012</v>
      </c>
      <c r="H127" s="42" t="s">
        <v>39</v>
      </c>
      <c r="I127" s="45" t="s">
        <v>40</v>
      </c>
      <c r="J127" s="42">
        <v>500</v>
      </c>
      <c r="K127" s="67" t="s">
        <v>37</v>
      </c>
      <c r="L127" s="69">
        <v>0.28241100000000002</v>
      </c>
      <c r="M127" s="56">
        <v>3919.2854211361914</v>
      </c>
      <c r="N127" s="61">
        <v>1106.8493150684931</v>
      </c>
      <c r="O127" s="126" t="s">
        <v>41</v>
      </c>
      <c r="P127" s="32"/>
    </row>
    <row r="128" spans="1:16">
      <c r="A128" s="37"/>
      <c r="B128" s="46" t="s">
        <v>36</v>
      </c>
      <c r="C128" s="42">
        <v>242003052</v>
      </c>
      <c r="D128" s="42" t="str">
        <f t="shared" si="4"/>
        <v>4</v>
      </c>
      <c r="E128" s="42" t="str">
        <f t="shared" si="5"/>
        <v>2</v>
      </c>
      <c r="F128" s="42" t="str">
        <f t="shared" si="6"/>
        <v>003</v>
      </c>
      <c r="G128" s="42" t="str">
        <f t="shared" si="7"/>
        <v>052</v>
      </c>
      <c r="H128" s="42" t="s">
        <v>39</v>
      </c>
      <c r="I128" s="45" t="s">
        <v>40</v>
      </c>
      <c r="J128" s="42">
        <v>500</v>
      </c>
      <c r="K128" s="67" t="s">
        <v>37</v>
      </c>
      <c r="L128" s="69">
        <v>0.34096500000000002</v>
      </c>
      <c r="M128" s="56">
        <v>3238.1903979619487</v>
      </c>
      <c r="N128" s="61">
        <v>1104.1095890410959</v>
      </c>
      <c r="O128" s="126" t="s">
        <v>41</v>
      </c>
      <c r="P128" s="32"/>
    </row>
    <row r="129" spans="1:16">
      <c r="A129" s="37"/>
      <c r="B129" s="46" t="s">
        <v>36</v>
      </c>
      <c r="C129" s="42">
        <v>242007014</v>
      </c>
      <c r="D129" s="42" t="str">
        <f t="shared" si="4"/>
        <v>4</v>
      </c>
      <c r="E129" s="42" t="str">
        <f t="shared" si="5"/>
        <v>2</v>
      </c>
      <c r="F129" s="42" t="str">
        <f t="shared" si="6"/>
        <v>007</v>
      </c>
      <c r="G129" s="42" t="str">
        <f t="shared" si="7"/>
        <v>014</v>
      </c>
      <c r="H129" s="42" t="s">
        <v>39</v>
      </c>
      <c r="I129" s="45" t="s">
        <v>40</v>
      </c>
      <c r="J129" s="42">
        <v>720</v>
      </c>
      <c r="K129" s="67" t="s">
        <v>37</v>
      </c>
      <c r="L129" s="69">
        <v>0.47016200000000002</v>
      </c>
      <c r="M129" s="56">
        <v>2301.7423373686465</v>
      </c>
      <c r="N129" s="61">
        <v>1082.1917808219177</v>
      </c>
      <c r="O129" s="126" t="s">
        <v>41</v>
      </c>
      <c r="P129" s="32"/>
    </row>
    <row r="130" spans="1:16">
      <c r="A130" s="37"/>
      <c r="B130" s="46" t="s">
        <v>36</v>
      </c>
      <c r="C130" s="42">
        <v>242003080</v>
      </c>
      <c r="D130" s="42" t="str">
        <f t="shared" si="4"/>
        <v>4</v>
      </c>
      <c r="E130" s="42" t="str">
        <f t="shared" si="5"/>
        <v>2</v>
      </c>
      <c r="F130" s="42" t="str">
        <f t="shared" si="6"/>
        <v>003</v>
      </c>
      <c r="G130" s="42" t="str">
        <f t="shared" si="7"/>
        <v>080</v>
      </c>
      <c r="H130" s="42" t="s">
        <v>39</v>
      </c>
      <c r="I130" s="45" t="s">
        <v>40</v>
      </c>
      <c r="J130" s="42">
        <v>500</v>
      </c>
      <c r="K130" s="67" t="s">
        <v>37</v>
      </c>
      <c r="L130" s="69">
        <v>0.223413</v>
      </c>
      <c r="M130" s="56">
        <v>4831.6438828292021</v>
      </c>
      <c r="N130" s="61">
        <v>1079.4520547945206</v>
      </c>
      <c r="O130" s="126" t="s">
        <v>41</v>
      </c>
      <c r="P130" s="32"/>
    </row>
    <row r="131" spans="1:16">
      <c r="A131" s="37"/>
      <c r="B131" s="46" t="s">
        <v>36</v>
      </c>
      <c r="C131" s="42">
        <v>242003029</v>
      </c>
      <c r="D131" s="42" t="str">
        <f t="shared" si="4"/>
        <v>4</v>
      </c>
      <c r="E131" s="42" t="str">
        <f t="shared" si="5"/>
        <v>2</v>
      </c>
      <c r="F131" s="42" t="str">
        <f t="shared" si="6"/>
        <v>003</v>
      </c>
      <c r="G131" s="42" t="str">
        <f t="shared" si="7"/>
        <v>029</v>
      </c>
      <c r="H131" s="42" t="s">
        <v>39</v>
      </c>
      <c r="I131" s="45" t="s">
        <v>40</v>
      </c>
      <c r="J131" s="42">
        <v>500</v>
      </c>
      <c r="K131" s="67" t="s">
        <v>37</v>
      </c>
      <c r="L131" s="69">
        <v>0.24181</v>
      </c>
      <c r="M131" s="56">
        <v>4441.3903591237995</v>
      </c>
      <c r="N131" s="61">
        <v>1073.972602739726</v>
      </c>
      <c r="O131" s="126" t="s">
        <v>41</v>
      </c>
      <c r="P131" s="32"/>
    </row>
    <row r="132" spans="1:16">
      <c r="A132" s="37"/>
      <c r="B132" s="46" t="s">
        <v>36</v>
      </c>
      <c r="C132" s="42">
        <v>242003089</v>
      </c>
      <c r="D132" s="42" t="str">
        <f t="shared" si="4"/>
        <v>4</v>
      </c>
      <c r="E132" s="42" t="str">
        <f t="shared" si="5"/>
        <v>2</v>
      </c>
      <c r="F132" s="42" t="str">
        <f t="shared" si="6"/>
        <v>003</v>
      </c>
      <c r="G132" s="42" t="str">
        <f t="shared" si="7"/>
        <v>089</v>
      </c>
      <c r="H132" s="42" t="s">
        <v>39</v>
      </c>
      <c r="I132" s="45" t="s">
        <v>40</v>
      </c>
      <c r="J132" s="42">
        <v>500</v>
      </c>
      <c r="K132" s="67" t="s">
        <v>37</v>
      </c>
      <c r="L132" s="69">
        <v>0.22633800000000001</v>
      </c>
      <c r="M132" s="56">
        <v>4744.9946661176027</v>
      </c>
      <c r="N132" s="61">
        <v>1073.972602739726</v>
      </c>
      <c r="O132" s="126" t="s">
        <v>41</v>
      </c>
      <c r="P132" s="32"/>
    </row>
    <row r="133" spans="1:16">
      <c r="A133" s="37"/>
      <c r="B133" s="46" t="s">
        <v>36</v>
      </c>
      <c r="C133" s="42">
        <v>242003001</v>
      </c>
      <c r="D133" s="42" t="str">
        <f t="shared" si="4"/>
        <v>4</v>
      </c>
      <c r="E133" s="42" t="str">
        <f t="shared" si="5"/>
        <v>2</v>
      </c>
      <c r="F133" s="42" t="str">
        <f t="shared" si="6"/>
        <v>003</v>
      </c>
      <c r="G133" s="42" t="str">
        <f t="shared" si="7"/>
        <v>001</v>
      </c>
      <c r="H133" s="42" t="s">
        <v>39</v>
      </c>
      <c r="I133" s="45" t="s">
        <v>40</v>
      </c>
      <c r="J133" s="42">
        <v>500</v>
      </c>
      <c r="K133" s="67" t="s">
        <v>37</v>
      </c>
      <c r="L133" s="69">
        <v>0.292935</v>
      </c>
      <c r="M133" s="56">
        <v>3656.8961602824133</v>
      </c>
      <c r="N133" s="61">
        <v>1071.2328767123288</v>
      </c>
      <c r="O133" s="126" t="s">
        <v>41</v>
      </c>
      <c r="P133" s="32"/>
    </row>
    <row r="134" spans="1:16">
      <c r="A134" s="37"/>
      <c r="B134" s="46" t="s">
        <v>36</v>
      </c>
      <c r="C134" s="42">
        <v>242003072</v>
      </c>
      <c r="D134" s="42" t="str">
        <f t="shared" si="4"/>
        <v>4</v>
      </c>
      <c r="E134" s="42" t="str">
        <f t="shared" si="5"/>
        <v>2</v>
      </c>
      <c r="F134" s="42" t="str">
        <f t="shared" si="6"/>
        <v>003</v>
      </c>
      <c r="G134" s="42" t="str">
        <f t="shared" si="7"/>
        <v>072</v>
      </c>
      <c r="H134" s="42" t="s">
        <v>39</v>
      </c>
      <c r="I134" s="45" t="s">
        <v>40</v>
      </c>
      <c r="J134" s="42">
        <v>500</v>
      </c>
      <c r="K134" s="67" t="s">
        <v>37</v>
      </c>
      <c r="L134" s="69">
        <v>0.24222199999999999</v>
      </c>
      <c r="M134" s="56">
        <v>4377.2818843983614</v>
      </c>
      <c r="N134" s="61">
        <v>1060.2739726027398</v>
      </c>
      <c r="O134" s="126" t="s">
        <v>41</v>
      </c>
      <c r="P134" s="32"/>
    </row>
    <row r="135" spans="1:16">
      <c r="A135" s="37"/>
      <c r="B135" s="46" t="s">
        <v>36</v>
      </c>
      <c r="C135" s="42">
        <v>242003048</v>
      </c>
      <c r="D135" s="42" t="str">
        <f t="shared" si="4"/>
        <v>4</v>
      </c>
      <c r="E135" s="42" t="str">
        <f t="shared" si="5"/>
        <v>2</v>
      </c>
      <c r="F135" s="42" t="str">
        <f t="shared" si="6"/>
        <v>003</v>
      </c>
      <c r="G135" s="42" t="str">
        <f t="shared" si="7"/>
        <v>048</v>
      </c>
      <c r="H135" s="42" t="s">
        <v>39</v>
      </c>
      <c r="I135" s="45" t="s">
        <v>40</v>
      </c>
      <c r="J135" s="42">
        <v>500</v>
      </c>
      <c r="K135" s="67" t="s">
        <v>37</v>
      </c>
      <c r="L135" s="69">
        <v>0.24657999999999999</v>
      </c>
      <c r="M135" s="56">
        <v>4088.8116557798353</v>
      </c>
      <c r="N135" s="61">
        <v>1008.2191780821918</v>
      </c>
      <c r="O135" s="126" t="s">
        <v>41</v>
      </c>
      <c r="P135" s="32"/>
    </row>
    <row r="136" spans="1:16">
      <c r="A136" s="37"/>
      <c r="B136" s="46" t="s">
        <v>36</v>
      </c>
      <c r="C136" s="42">
        <v>242003066</v>
      </c>
      <c r="D136" s="42" t="str">
        <f t="shared" si="4"/>
        <v>4</v>
      </c>
      <c r="E136" s="42" t="str">
        <f t="shared" si="5"/>
        <v>2</v>
      </c>
      <c r="F136" s="42" t="str">
        <f t="shared" si="6"/>
        <v>003</v>
      </c>
      <c r="G136" s="42" t="str">
        <f t="shared" si="7"/>
        <v>066</v>
      </c>
      <c r="H136" s="42" t="s">
        <v>39</v>
      </c>
      <c r="I136" s="45" t="s">
        <v>40</v>
      </c>
      <c r="J136" s="42">
        <v>500</v>
      </c>
      <c r="K136" s="67" t="s">
        <v>37</v>
      </c>
      <c r="L136" s="69">
        <v>0.22357299999999999</v>
      </c>
      <c r="M136" s="56">
        <v>4509.574850640246</v>
      </c>
      <c r="N136" s="61">
        <v>1008.2191780821918</v>
      </c>
      <c r="O136" s="126" t="s">
        <v>41</v>
      </c>
      <c r="P136" s="32"/>
    </row>
    <row r="137" spans="1:16">
      <c r="A137" s="37"/>
      <c r="B137" s="46" t="s">
        <v>36</v>
      </c>
      <c r="C137" s="42">
        <v>242003018</v>
      </c>
      <c r="D137" s="42" t="str">
        <f t="shared" si="4"/>
        <v>4</v>
      </c>
      <c r="E137" s="42" t="str">
        <f t="shared" si="5"/>
        <v>2</v>
      </c>
      <c r="F137" s="42" t="str">
        <f t="shared" si="6"/>
        <v>003</v>
      </c>
      <c r="G137" s="42" t="str">
        <f t="shared" si="7"/>
        <v>018</v>
      </c>
      <c r="H137" s="42" t="s">
        <v>39</v>
      </c>
      <c r="I137" s="45" t="s">
        <v>40</v>
      </c>
      <c r="J137" s="42">
        <v>500</v>
      </c>
      <c r="K137" s="67" t="s">
        <v>37</v>
      </c>
      <c r="L137" s="69">
        <v>0.24712999999999999</v>
      </c>
      <c r="M137" s="56">
        <v>4013.1947635568658</v>
      </c>
      <c r="N137" s="61">
        <v>991.78082191780823</v>
      </c>
      <c r="O137" s="126" t="s">
        <v>41</v>
      </c>
      <c r="P137" s="32"/>
    </row>
    <row r="138" spans="1:16">
      <c r="A138" s="37"/>
      <c r="B138" s="46" t="s">
        <v>36</v>
      </c>
      <c r="C138" s="42">
        <v>242003079</v>
      </c>
      <c r="D138" s="42" t="str">
        <f t="shared" ref="D138:D201" si="8">MID(C138,2,1)</f>
        <v>4</v>
      </c>
      <c r="E138" s="42" t="str">
        <f t="shared" ref="E138:E201" si="9">MID(C138,3,1)</f>
        <v>2</v>
      </c>
      <c r="F138" s="42" t="str">
        <f t="shared" ref="F138:F201" si="10">MID(C138,4,3)</f>
        <v>003</v>
      </c>
      <c r="G138" s="42" t="str">
        <f t="shared" ref="G138:G201" si="11">MID(C138,7,3)</f>
        <v>079</v>
      </c>
      <c r="H138" s="42" t="s">
        <v>39</v>
      </c>
      <c r="I138" s="45" t="s">
        <v>40</v>
      </c>
      <c r="J138" s="42">
        <v>500</v>
      </c>
      <c r="K138" s="67" t="s">
        <v>37</v>
      </c>
      <c r="L138" s="69">
        <v>0.29969400000000002</v>
      </c>
      <c r="M138" s="56">
        <v>3245.31935816542</v>
      </c>
      <c r="N138" s="61">
        <v>972.60273972602738</v>
      </c>
      <c r="O138" s="126" t="s">
        <v>41</v>
      </c>
      <c r="P138" s="32"/>
    </row>
    <row r="139" spans="1:16">
      <c r="A139" s="37"/>
      <c r="B139" s="46" t="s">
        <v>36</v>
      </c>
      <c r="C139" s="42">
        <v>242007025</v>
      </c>
      <c r="D139" s="42" t="str">
        <f t="shared" si="8"/>
        <v>4</v>
      </c>
      <c r="E139" s="42" t="str">
        <f t="shared" si="9"/>
        <v>2</v>
      </c>
      <c r="F139" s="42" t="str">
        <f t="shared" si="10"/>
        <v>007</v>
      </c>
      <c r="G139" s="42" t="str">
        <f t="shared" si="11"/>
        <v>025</v>
      </c>
      <c r="H139" s="42" t="s">
        <v>4</v>
      </c>
      <c r="I139" s="45" t="s">
        <v>40</v>
      </c>
      <c r="J139" s="42">
        <v>720</v>
      </c>
      <c r="K139" s="67" t="s">
        <v>37</v>
      </c>
      <c r="L139" s="69">
        <v>0.47736000000000001</v>
      </c>
      <c r="M139" s="56">
        <v>2031.7224185072694</v>
      </c>
      <c r="N139" s="61">
        <v>969.86301369863008</v>
      </c>
      <c r="O139" s="126" t="s">
        <v>41</v>
      </c>
      <c r="P139" s="32"/>
    </row>
    <row r="140" spans="1:16">
      <c r="A140" s="37"/>
      <c r="B140" s="46" t="s">
        <v>36</v>
      </c>
      <c r="C140" s="42">
        <v>242003037</v>
      </c>
      <c r="D140" s="42" t="str">
        <f t="shared" si="8"/>
        <v>4</v>
      </c>
      <c r="E140" s="42" t="str">
        <f t="shared" si="9"/>
        <v>2</v>
      </c>
      <c r="F140" s="42" t="str">
        <f t="shared" si="10"/>
        <v>003</v>
      </c>
      <c r="G140" s="42" t="str">
        <f t="shared" si="11"/>
        <v>037</v>
      </c>
      <c r="H140" s="42" t="s">
        <v>39</v>
      </c>
      <c r="I140" s="45" t="s">
        <v>40</v>
      </c>
      <c r="J140" s="42">
        <v>500</v>
      </c>
      <c r="K140" s="67" t="s">
        <v>37</v>
      </c>
      <c r="L140" s="69">
        <v>0.331399</v>
      </c>
      <c r="M140" s="56">
        <v>2918.3047856850289</v>
      </c>
      <c r="N140" s="61">
        <v>967.1232876712329</v>
      </c>
      <c r="O140" s="126" t="s">
        <v>41</v>
      </c>
      <c r="P140" s="32"/>
    </row>
    <row r="141" spans="1:16">
      <c r="A141" s="37"/>
      <c r="B141" s="46" t="s">
        <v>36</v>
      </c>
      <c r="C141" s="42">
        <v>242003016</v>
      </c>
      <c r="D141" s="42" t="str">
        <f t="shared" si="8"/>
        <v>4</v>
      </c>
      <c r="E141" s="42" t="str">
        <f t="shared" si="9"/>
        <v>2</v>
      </c>
      <c r="F141" s="42" t="str">
        <f t="shared" si="10"/>
        <v>003</v>
      </c>
      <c r="G141" s="42" t="str">
        <f t="shared" si="11"/>
        <v>016</v>
      </c>
      <c r="H141" s="42" t="s">
        <v>39</v>
      </c>
      <c r="I141" s="45" t="s">
        <v>40</v>
      </c>
      <c r="J141" s="42">
        <v>500</v>
      </c>
      <c r="K141" s="67" t="s">
        <v>37</v>
      </c>
      <c r="L141" s="69">
        <v>0.28384300000000001</v>
      </c>
      <c r="M141" s="56">
        <v>3368.6382386095265</v>
      </c>
      <c r="N141" s="61">
        <v>956.16438356164383</v>
      </c>
      <c r="O141" s="126" t="s">
        <v>41</v>
      </c>
      <c r="P141" s="32"/>
    </row>
    <row r="142" spans="1:16">
      <c r="A142" s="37"/>
      <c r="B142" s="46" t="s">
        <v>36</v>
      </c>
      <c r="C142" s="42">
        <v>242007023</v>
      </c>
      <c r="D142" s="42" t="str">
        <f t="shared" si="8"/>
        <v>4</v>
      </c>
      <c r="E142" s="42" t="str">
        <f t="shared" si="9"/>
        <v>2</v>
      </c>
      <c r="F142" s="42" t="str">
        <f t="shared" si="10"/>
        <v>007</v>
      </c>
      <c r="G142" s="42" t="str">
        <f t="shared" si="11"/>
        <v>023</v>
      </c>
      <c r="H142" s="42" t="s">
        <v>39</v>
      </c>
      <c r="I142" s="45" t="s">
        <v>40</v>
      </c>
      <c r="J142" s="42">
        <v>720</v>
      </c>
      <c r="K142" s="67" t="s">
        <v>37</v>
      </c>
      <c r="L142" s="69">
        <v>0.45712799999999998</v>
      </c>
      <c r="M142" s="56">
        <v>2085.6842230934149</v>
      </c>
      <c r="N142" s="61">
        <v>953.42465753424653</v>
      </c>
      <c r="O142" s="126" t="s">
        <v>41</v>
      </c>
      <c r="P142" s="32"/>
    </row>
    <row r="143" spans="1:16">
      <c r="A143" s="37"/>
      <c r="B143" s="46" t="s">
        <v>36</v>
      </c>
      <c r="C143" s="42">
        <v>242007011</v>
      </c>
      <c r="D143" s="42" t="str">
        <f t="shared" si="8"/>
        <v>4</v>
      </c>
      <c r="E143" s="42" t="str">
        <f t="shared" si="9"/>
        <v>2</v>
      </c>
      <c r="F143" s="42" t="str">
        <f t="shared" si="10"/>
        <v>007</v>
      </c>
      <c r="G143" s="42" t="str">
        <f t="shared" si="11"/>
        <v>011</v>
      </c>
      <c r="H143" s="42" t="s">
        <v>39</v>
      </c>
      <c r="I143" s="45" t="s">
        <v>40</v>
      </c>
      <c r="J143" s="42">
        <v>720</v>
      </c>
      <c r="K143" s="67" t="s">
        <v>37</v>
      </c>
      <c r="L143" s="69">
        <v>0.47780899999999998</v>
      </c>
      <c r="M143" s="56">
        <v>1949.5380985185891</v>
      </c>
      <c r="N143" s="61">
        <v>931.50684931506851</v>
      </c>
      <c r="O143" s="126" t="s">
        <v>41</v>
      </c>
      <c r="P143" s="32"/>
    </row>
    <row r="144" spans="1:16">
      <c r="A144" s="37"/>
      <c r="B144" s="46" t="s">
        <v>36</v>
      </c>
      <c r="C144" s="42">
        <v>242003030</v>
      </c>
      <c r="D144" s="42" t="str">
        <f t="shared" si="8"/>
        <v>4</v>
      </c>
      <c r="E144" s="42" t="str">
        <f t="shared" si="9"/>
        <v>2</v>
      </c>
      <c r="F144" s="42" t="str">
        <f t="shared" si="10"/>
        <v>003</v>
      </c>
      <c r="G144" s="42" t="str">
        <f t="shared" si="11"/>
        <v>030</v>
      </c>
      <c r="H144" s="42" t="s">
        <v>39</v>
      </c>
      <c r="I144" s="45" t="s">
        <v>40</v>
      </c>
      <c r="J144" s="42">
        <v>500</v>
      </c>
      <c r="K144" s="67" t="s">
        <v>37</v>
      </c>
      <c r="L144" s="69">
        <v>0.35427999999999998</v>
      </c>
      <c r="M144" s="56">
        <v>2582.8962773814073</v>
      </c>
      <c r="N144" s="61">
        <v>915.06849315068496</v>
      </c>
      <c r="O144" s="126" t="s">
        <v>41</v>
      </c>
      <c r="P144" s="32"/>
    </row>
    <row r="145" spans="1:16">
      <c r="A145" s="37"/>
      <c r="B145" s="46" t="s">
        <v>36</v>
      </c>
      <c r="C145" s="42">
        <v>242003054</v>
      </c>
      <c r="D145" s="42" t="str">
        <f t="shared" si="8"/>
        <v>4</v>
      </c>
      <c r="E145" s="42" t="str">
        <f t="shared" si="9"/>
        <v>2</v>
      </c>
      <c r="F145" s="42" t="str">
        <f t="shared" si="10"/>
        <v>003</v>
      </c>
      <c r="G145" s="42" t="str">
        <f t="shared" si="11"/>
        <v>054</v>
      </c>
      <c r="H145" s="42" t="s">
        <v>39</v>
      </c>
      <c r="I145" s="45" t="s">
        <v>40</v>
      </c>
      <c r="J145" s="42">
        <v>500</v>
      </c>
      <c r="K145" s="67" t="s">
        <v>37</v>
      </c>
      <c r="L145" s="69">
        <v>0.22781699999999999</v>
      </c>
      <c r="M145" s="56">
        <v>3992.63022994724</v>
      </c>
      <c r="N145" s="61">
        <v>909.58904109589037</v>
      </c>
      <c r="O145" s="126" t="s">
        <v>41</v>
      </c>
      <c r="P145" s="32"/>
    </row>
    <row r="146" spans="1:16">
      <c r="A146" s="37"/>
      <c r="B146" s="46" t="s">
        <v>36</v>
      </c>
      <c r="C146" s="42">
        <v>242003036</v>
      </c>
      <c r="D146" s="42" t="str">
        <f t="shared" si="8"/>
        <v>4</v>
      </c>
      <c r="E146" s="42" t="str">
        <f t="shared" si="9"/>
        <v>2</v>
      </c>
      <c r="F146" s="42" t="str">
        <f t="shared" si="10"/>
        <v>003</v>
      </c>
      <c r="G146" s="42" t="str">
        <f t="shared" si="11"/>
        <v>036</v>
      </c>
      <c r="H146" s="42" t="s">
        <v>39</v>
      </c>
      <c r="I146" s="45" t="s">
        <v>40</v>
      </c>
      <c r="J146" s="42">
        <v>500</v>
      </c>
      <c r="K146" s="67" t="s">
        <v>37</v>
      </c>
      <c r="L146" s="69">
        <v>0.30737399999999998</v>
      </c>
      <c r="M146" s="56">
        <v>2950.3123721215629</v>
      </c>
      <c r="N146" s="61">
        <v>906.84931506849318</v>
      </c>
      <c r="O146" s="126" t="s">
        <v>41</v>
      </c>
      <c r="P146" s="32"/>
    </row>
    <row r="147" spans="1:16">
      <c r="A147" s="37"/>
      <c r="B147" s="46" t="s">
        <v>36</v>
      </c>
      <c r="C147" s="42">
        <v>242003006</v>
      </c>
      <c r="D147" s="42" t="str">
        <f t="shared" si="8"/>
        <v>4</v>
      </c>
      <c r="E147" s="42" t="str">
        <f t="shared" si="9"/>
        <v>2</v>
      </c>
      <c r="F147" s="42" t="str">
        <f t="shared" si="10"/>
        <v>003</v>
      </c>
      <c r="G147" s="42" t="str">
        <f t="shared" si="11"/>
        <v>006</v>
      </c>
      <c r="H147" s="42" t="s">
        <v>39</v>
      </c>
      <c r="I147" s="45" t="s">
        <v>40</v>
      </c>
      <c r="J147" s="42">
        <v>500</v>
      </c>
      <c r="K147" s="67" t="s">
        <v>37</v>
      </c>
      <c r="L147" s="69">
        <v>0.23097100000000001</v>
      </c>
      <c r="M147" s="56">
        <v>3914.385741244987</v>
      </c>
      <c r="N147" s="61">
        <v>904.10958904109589</v>
      </c>
      <c r="O147" s="126" t="s">
        <v>41</v>
      </c>
      <c r="P147" s="32"/>
    </row>
    <row r="148" spans="1:16">
      <c r="A148" s="37"/>
      <c r="B148" s="46" t="s">
        <v>36</v>
      </c>
      <c r="C148" s="42">
        <v>242003087</v>
      </c>
      <c r="D148" s="42" t="str">
        <f t="shared" si="8"/>
        <v>4</v>
      </c>
      <c r="E148" s="42" t="str">
        <f t="shared" si="9"/>
        <v>2</v>
      </c>
      <c r="F148" s="42" t="str">
        <f t="shared" si="10"/>
        <v>003</v>
      </c>
      <c r="G148" s="42" t="str">
        <f t="shared" si="11"/>
        <v>087</v>
      </c>
      <c r="H148" s="42" t="s">
        <v>39</v>
      </c>
      <c r="I148" s="45" t="s">
        <v>40</v>
      </c>
      <c r="J148" s="42">
        <v>500</v>
      </c>
      <c r="K148" s="67" t="s">
        <v>37</v>
      </c>
      <c r="L148" s="69">
        <v>0.25123299999999998</v>
      </c>
      <c r="M148" s="56">
        <v>3598.689618963655</v>
      </c>
      <c r="N148" s="61">
        <v>904.10958904109589</v>
      </c>
      <c r="O148" s="126" t="s">
        <v>41</v>
      </c>
      <c r="P148" s="32"/>
    </row>
    <row r="149" spans="1:16">
      <c r="A149" s="37"/>
      <c r="B149" s="46" t="s">
        <v>36</v>
      </c>
      <c r="C149" s="42">
        <v>242003027</v>
      </c>
      <c r="D149" s="42" t="str">
        <f t="shared" si="8"/>
        <v>4</v>
      </c>
      <c r="E149" s="42" t="str">
        <f t="shared" si="9"/>
        <v>2</v>
      </c>
      <c r="F149" s="42" t="str">
        <f t="shared" si="10"/>
        <v>003</v>
      </c>
      <c r="G149" s="42" t="str">
        <f t="shared" si="11"/>
        <v>027</v>
      </c>
      <c r="H149" s="42" t="s">
        <v>39</v>
      </c>
      <c r="I149" s="45" t="s">
        <v>40</v>
      </c>
      <c r="J149" s="42">
        <v>500</v>
      </c>
      <c r="K149" s="67" t="s">
        <v>37</v>
      </c>
      <c r="L149" s="69">
        <v>0.23102900000000001</v>
      </c>
      <c r="M149" s="56">
        <v>3830.391452368815</v>
      </c>
      <c r="N149" s="61">
        <v>884.93150684931504</v>
      </c>
      <c r="O149" s="126" t="s">
        <v>41</v>
      </c>
      <c r="P149" s="32"/>
    </row>
    <row r="150" spans="1:16">
      <c r="A150" s="37"/>
      <c r="B150" s="46" t="s">
        <v>36</v>
      </c>
      <c r="C150" s="42">
        <v>242003050</v>
      </c>
      <c r="D150" s="42" t="str">
        <f t="shared" si="8"/>
        <v>4</v>
      </c>
      <c r="E150" s="42" t="str">
        <f t="shared" si="9"/>
        <v>2</v>
      </c>
      <c r="F150" s="42" t="str">
        <f t="shared" si="10"/>
        <v>003</v>
      </c>
      <c r="G150" s="42" t="str">
        <f t="shared" si="11"/>
        <v>050</v>
      </c>
      <c r="H150" s="42" t="s">
        <v>39</v>
      </c>
      <c r="I150" s="45" t="s">
        <v>40</v>
      </c>
      <c r="J150" s="42">
        <v>500</v>
      </c>
      <c r="K150" s="67" t="s">
        <v>37</v>
      </c>
      <c r="L150" s="69">
        <v>0.29560500000000001</v>
      </c>
      <c r="M150" s="56">
        <v>2993.6283447482792</v>
      </c>
      <c r="N150" s="61">
        <v>884.93150684931504</v>
      </c>
      <c r="O150" s="126" t="s">
        <v>41</v>
      </c>
      <c r="P150" s="32"/>
    </row>
    <row r="151" spans="1:16">
      <c r="A151" s="37"/>
      <c r="B151" s="46" t="s">
        <v>36</v>
      </c>
      <c r="C151" s="42">
        <v>242003082</v>
      </c>
      <c r="D151" s="42" t="str">
        <f t="shared" si="8"/>
        <v>4</v>
      </c>
      <c r="E151" s="42" t="str">
        <f t="shared" si="9"/>
        <v>2</v>
      </c>
      <c r="F151" s="42" t="str">
        <f t="shared" si="10"/>
        <v>003</v>
      </c>
      <c r="G151" s="42" t="str">
        <f t="shared" si="11"/>
        <v>082</v>
      </c>
      <c r="H151" s="42" t="s">
        <v>39</v>
      </c>
      <c r="I151" s="45" t="s">
        <v>40</v>
      </c>
      <c r="J151" s="42">
        <v>500</v>
      </c>
      <c r="K151" s="67" t="s">
        <v>37</v>
      </c>
      <c r="L151" s="69">
        <v>0.24614900000000001</v>
      </c>
      <c r="M151" s="56">
        <v>3561.7139568599637</v>
      </c>
      <c r="N151" s="61">
        <v>876.71232876712327</v>
      </c>
      <c r="O151" s="126" t="s">
        <v>41</v>
      </c>
      <c r="P151" s="32"/>
    </row>
    <row r="152" spans="1:16">
      <c r="A152" s="37"/>
      <c r="B152" s="46" t="s">
        <v>36</v>
      </c>
      <c r="C152" s="42">
        <v>242003057</v>
      </c>
      <c r="D152" s="42" t="str">
        <f t="shared" si="8"/>
        <v>4</v>
      </c>
      <c r="E152" s="42" t="str">
        <f t="shared" si="9"/>
        <v>2</v>
      </c>
      <c r="F152" s="42" t="str">
        <f t="shared" si="10"/>
        <v>003</v>
      </c>
      <c r="G152" s="42" t="str">
        <f t="shared" si="11"/>
        <v>057</v>
      </c>
      <c r="H152" s="42" t="s">
        <v>39</v>
      </c>
      <c r="I152" s="45" t="s">
        <v>40</v>
      </c>
      <c r="J152" s="42">
        <v>500</v>
      </c>
      <c r="K152" s="67" t="s">
        <v>37</v>
      </c>
      <c r="L152" s="69">
        <v>0.198633</v>
      </c>
      <c r="M152" s="56">
        <v>4399.9365802244638</v>
      </c>
      <c r="N152" s="61">
        <v>873.97260273972597</v>
      </c>
      <c r="O152" s="126" t="s">
        <v>41</v>
      </c>
      <c r="P152" s="32"/>
    </row>
    <row r="153" spans="1:16">
      <c r="A153" s="37"/>
      <c r="B153" s="46" t="s">
        <v>36</v>
      </c>
      <c r="C153" s="42">
        <v>242003026</v>
      </c>
      <c r="D153" s="42" t="str">
        <f t="shared" si="8"/>
        <v>4</v>
      </c>
      <c r="E153" s="42" t="str">
        <f t="shared" si="9"/>
        <v>2</v>
      </c>
      <c r="F153" s="42" t="str">
        <f t="shared" si="10"/>
        <v>003</v>
      </c>
      <c r="G153" s="42" t="str">
        <f t="shared" si="11"/>
        <v>026</v>
      </c>
      <c r="H153" s="42" t="s">
        <v>39</v>
      </c>
      <c r="I153" s="45" t="s">
        <v>40</v>
      </c>
      <c r="J153" s="42">
        <v>500</v>
      </c>
      <c r="K153" s="67" t="s">
        <v>37</v>
      </c>
      <c r="L153" s="69">
        <v>0.24</v>
      </c>
      <c r="M153" s="56">
        <v>3538.8127853881278</v>
      </c>
      <c r="N153" s="61">
        <v>849.31506849315065</v>
      </c>
      <c r="O153" s="126" t="s">
        <v>41</v>
      </c>
      <c r="P153" s="32"/>
    </row>
    <row r="154" spans="1:16">
      <c r="A154" s="37"/>
      <c r="B154" s="46" t="s">
        <v>36</v>
      </c>
      <c r="C154" s="42">
        <v>242003019</v>
      </c>
      <c r="D154" s="42" t="str">
        <f t="shared" si="8"/>
        <v>4</v>
      </c>
      <c r="E154" s="42" t="str">
        <f t="shared" si="9"/>
        <v>2</v>
      </c>
      <c r="F154" s="42" t="str">
        <f t="shared" si="10"/>
        <v>003</v>
      </c>
      <c r="G154" s="42" t="str">
        <f t="shared" si="11"/>
        <v>019</v>
      </c>
      <c r="H154" s="42" t="s">
        <v>39</v>
      </c>
      <c r="I154" s="45" t="s">
        <v>40</v>
      </c>
      <c r="J154" s="42">
        <v>500</v>
      </c>
      <c r="K154" s="67" t="s">
        <v>37</v>
      </c>
      <c r="L154" s="69">
        <v>0.24752199999999999</v>
      </c>
      <c r="M154" s="56">
        <v>3420.2024162125126</v>
      </c>
      <c r="N154" s="61">
        <v>846.57534246575347</v>
      </c>
      <c r="O154" s="126" t="s">
        <v>41</v>
      </c>
      <c r="P154" s="32"/>
    </row>
    <row r="155" spans="1:16">
      <c r="A155" s="37"/>
      <c r="B155" s="46" t="s">
        <v>36</v>
      </c>
      <c r="C155" s="42">
        <v>242003088</v>
      </c>
      <c r="D155" s="42" t="str">
        <f t="shared" si="8"/>
        <v>4</v>
      </c>
      <c r="E155" s="42" t="str">
        <f t="shared" si="9"/>
        <v>2</v>
      </c>
      <c r="F155" s="42" t="str">
        <f t="shared" si="10"/>
        <v>003</v>
      </c>
      <c r="G155" s="42" t="str">
        <f t="shared" si="11"/>
        <v>088</v>
      </c>
      <c r="H155" s="42" t="s">
        <v>39</v>
      </c>
      <c r="I155" s="45" t="s">
        <v>40</v>
      </c>
      <c r="J155" s="42">
        <v>500</v>
      </c>
      <c r="K155" s="67" t="s">
        <v>37</v>
      </c>
      <c r="L155" s="69">
        <v>0.237093</v>
      </c>
      <c r="M155" s="56">
        <v>3478.2027906626317</v>
      </c>
      <c r="N155" s="61">
        <v>824.65753424657532</v>
      </c>
      <c r="O155" s="126" t="s">
        <v>41</v>
      </c>
      <c r="P155" s="32"/>
    </row>
    <row r="156" spans="1:16">
      <c r="A156" s="37"/>
      <c r="B156" s="46" t="s">
        <v>36</v>
      </c>
      <c r="C156" s="42">
        <v>242003015</v>
      </c>
      <c r="D156" s="42" t="str">
        <f t="shared" si="8"/>
        <v>4</v>
      </c>
      <c r="E156" s="42" t="str">
        <f t="shared" si="9"/>
        <v>2</v>
      </c>
      <c r="F156" s="42" t="str">
        <f t="shared" si="10"/>
        <v>003</v>
      </c>
      <c r="G156" s="42" t="str">
        <f t="shared" si="11"/>
        <v>015</v>
      </c>
      <c r="H156" s="42" t="s">
        <v>39</v>
      </c>
      <c r="I156" s="45" t="s">
        <v>40</v>
      </c>
      <c r="J156" s="42">
        <v>500</v>
      </c>
      <c r="K156" s="67" t="s">
        <v>37</v>
      </c>
      <c r="L156" s="69">
        <v>0.340368</v>
      </c>
      <c r="M156" s="56">
        <v>2398.6930503583872</v>
      </c>
      <c r="N156" s="61">
        <v>816.43835616438355</v>
      </c>
      <c r="O156" s="126" t="s">
        <v>41</v>
      </c>
      <c r="P156" s="32"/>
    </row>
    <row r="157" spans="1:16">
      <c r="A157" s="37"/>
      <c r="B157" s="46" t="s">
        <v>36</v>
      </c>
      <c r="C157" s="42">
        <v>242003069</v>
      </c>
      <c r="D157" s="42" t="str">
        <f t="shared" si="8"/>
        <v>4</v>
      </c>
      <c r="E157" s="42" t="str">
        <f t="shared" si="9"/>
        <v>2</v>
      </c>
      <c r="F157" s="42" t="str">
        <f t="shared" si="10"/>
        <v>003</v>
      </c>
      <c r="G157" s="42" t="str">
        <f t="shared" si="11"/>
        <v>069</v>
      </c>
      <c r="H157" s="42" t="s">
        <v>39</v>
      </c>
      <c r="I157" s="45" t="s">
        <v>40</v>
      </c>
      <c r="J157" s="42">
        <v>500</v>
      </c>
      <c r="K157" s="67" t="s">
        <v>37</v>
      </c>
      <c r="L157" s="69">
        <v>0.275644</v>
      </c>
      <c r="M157" s="56">
        <v>2882.4155357824061</v>
      </c>
      <c r="N157" s="61">
        <v>794.52054794520552</v>
      </c>
      <c r="O157" s="126" t="s">
        <v>41</v>
      </c>
      <c r="P157" s="32"/>
    </row>
    <row r="158" spans="1:16">
      <c r="A158" s="37"/>
      <c r="B158" s="46" t="s">
        <v>36</v>
      </c>
      <c r="C158" s="42">
        <v>242003033</v>
      </c>
      <c r="D158" s="42" t="str">
        <f t="shared" si="8"/>
        <v>4</v>
      </c>
      <c r="E158" s="42" t="str">
        <f t="shared" si="9"/>
        <v>2</v>
      </c>
      <c r="F158" s="42" t="str">
        <f t="shared" si="10"/>
        <v>003</v>
      </c>
      <c r="G158" s="42" t="str">
        <f t="shared" si="11"/>
        <v>033</v>
      </c>
      <c r="H158" s="42" t="s">
        <v>39</v>
      </c>
      <c r="I158" s="45" t="s">
        <v>40</v>
      </c>
      <c r="J158" s="42">
        <v>500</v>
      </c>
      <c r="K158" s="67" t="s">
        <v>37</v>
      </c>
      <c r="L158" s="69">
        <v>0.25401000000000001</v>
      </c>
      <c r="M158" s="56">
        <v>3106.3387106429309</v>
      </c>
      <c r="N158" s="61">
        <v>789.04109589041093</v>
      </c>
      <c r="O158" s="126" t="s">
        <v>41</v>
      </c>
      <c r="P158" s="32"/>
    </row>
    <row r="159" spans="1:16">
      <c r="A159" s="37"/>
      <c r="B159" s="46" t="s">
        <v>36</v>
      </c>
      <c r="C159" s="42">
        <v>242004044</v>
      </c>
      <c r="D159" s="42" t="str">
        <f t="shared" si="8"/>
        <v>4</v>
      </c>
      <c r="E159" s="42" t="str">
        <f t="shared" si="9"/>
        <v>2</v>
      </c>
      <c r="F159" s="42" t="str">
        <f t="shared" si="10"/>
        <v>004</v>
      </c>
      <c r="G159" s="42" t="str">
        <f t="shared" si="11"/>
        <v>044</v>
      </c>
      <c r="H159" s="42" t="s">
        <v>39</v>
      </c>
      <c r="I159" s="45" t="s">
        <v>40</v>
      </c>
      <c r="J159" s="42">
        <v>720</v>
      </c>
      <c r="K159" s="67" t="s">
        <v>37</v>
      </c>
      <c r="L159" s="69">
        <v>0.53191699999999997</v>
      </c>
      <c r="M159" s="56">
        <v>1452.4873988348322</v>
      </c>
      <c r="N159" s="61">
        <v>772.60273972602738</v>
      </c>
      <c r="O159" s="126" t="s">
        <v>41</v>
      </c>
      <c r="P159" s="32"/>
    </row>
    <row r="160" spans="1:16">
      <c r="A160" s="37"/>
      <c r="B160" s="46" t="s">
        <v>36</v>
      </c>
      <c r="C160" s="42">
        <v>242003051</v>
      </c>
      <c r="D160" s="42" t="str">
        <f t="shared" si="8"/>
        <v>4</v>
      </c>
      <c r="E160" s="42" t="str">
        <f t="shared" si="9"/>
        <v>2</v>
      </c>
      <c r="F160" s="42" t="str">
        <f t="shared" si="10"/>
        <v>003</v>
      </c>
      <c r="G160" s="42" t="str">
        <f t="shared" si="11"/>
        <v>051</v>
      </c>
      <c r="H160" s="42" t="s">
        <v>39</v>
      </c>
      <c r="I160" s="45" t="s">
        <v>40</v>
      </c>
      <c r="J160" s="42">
        <v>500</v>
      </c>
      <c r="K160" s="67" t="s">
        <v>37</v>
      </c>
      <c r="L160" s="69">
        <v>0.365479</v>
      </c>
      <c r="M160" s="56">
        <v>1994.0054648493381</v>
      </c>
      <c r="N160" s="61">
        <v>728.76712328767121</v>
      </c>
      <c r="O160" s="126" t="s">
        <v>41</v>
      </c>
      <c r="P160" s="32"/>
    </row>
    <row r="161" spans="1:16">
      <c r="A161" s="37"/>
      <c r="B161" s="46" t="s">
        <v>36</v>
      </c>
      <c r="C161" s="42">
        <v>242004054</v>
      </c>
      <c r="D161" s="42" t="str">
        <f t="shared" si="8"/>
        <v>4</v>
      </c>
      <c r="E161" s="42" t="str">
        <f t="shared" si="9"/>
        <v>2</v>
      </c>
      <c r="F161" s="42" t="str">
        <f t="shared" si="10"/>
        <v>004</v>
      </c>
      <c r="G161" s="42" t="str">
        <f t="shared" si="11"/>
        <v>054</v>
      </c>
      <c r="H161" s="42" t="s">
        <v>39</v>
      </c>
      <c r="I161" s="45" t="s">
        <v>40</v>
      </c>
      <c r="J161" s="42">
        <v>720</v>
      </c>
      <c r="K161" s="67" t="s">
        <v>37</v>
      </c>
      <c r="L161" s="69">
        <v>1.0918730000000001</v>
      </c>
      <c r="M161" s="56">
        <v>659.91918950782679</v>
      </c>
      <c r="N161" s="61">
        <v>720.54794520547944</v>
      </c>
      <c r="O161" s="126" t="s">
        <v>41</v>
      </c>
      <c r="P161" s="32"/>
    </row>
    <row r="162" spans="1:16">
      <c r="A162" s="37"/>
      <c r="B162" s="46" t="s">
        <v>36</v>
      </c>
      <c r="C162" s="42">
        <v>242007018</v>
      </c>
      <c r="D162" s="42" t="str">
        <f t="shared" si="8"/>
        <v>4</v>
      </c>
      <c r="E162" s="42" t="str">
        <f t="shared" si="9"/>
        <v>2</v>
      </c>
      <c r="F162" s="42" t="str">
        <f t="shared" si="10"/>
        <v>007</v>
      </c>
      <c r="G162" s="42" t="str">
        <f t="shared" si="11"/>
        <v>018</v>
      </c>
      <c r="H162" s="42" t="s">
        <v>39</v>
      </c>
      <c r="I162" s="45" t="s">
        <v>40</v>
      </c>
      <c r="J162" s="42">
        <v>720</v>
      </c>
      <c r="K162" s="67" t="s">
        <v>37</v>
      </c>
      <c r="L162" s="69">
        <v>0.44134600000000002</v>
      </c>
      <c r="M162" s="56">
        <v>1576.7457073563692</v>
      </c>
      <c r="N162" s="61">
        <v>695.89041095890411</v>
      </c>
      <c r="O162" s="126" t="s">
        <v>41</v>
      </c>
      <c r="P162" s="32"/>
    </row>
    <row r="163" spans="1:16">
      <c r="A163" s="37"/>
      <c r="B163" s="46" t="s">
        <v>36</v>
      </c>
      <c r="C163" s="42">
        <v>242003096</v>
      </c>
      <c r="D163" s="42" t="str">
        <f t="shared" si="8"/>
        <v>4</v>
      </c>
      <c r="E163" s="42" t="str">
        <f t="shared" si="9"/>
        <v>2</v>
      </c>
      <c r="F163" s="42" t="str">
        <f t="shared" si="10"/>
        <v>003</v>
      </c>
      <c r="G163" s="42" t="str">
        <f t="shared" si="11"/>
        <v>096</v>
      </c>
      <c r="H163" s="42" t="s">
        <v>39</v>
      </c>
      <c r="I163" s="45" t="s">
        <v>40</v>
      </c>
      <c r="J163" s="42">
        <v>500</v>
      </c>
      <c r="K163" s="67" t="s">
        <v>37</v>
      </c>
      <c r="L163" s="69">
        <v>0.239869</v>
      </c>
      <c r="M163" s="56">
        <v>2889.7051512763501</v>
      </c>
      <c r="N163" s="61">
        <v>693.15068493150682</v>
      </c>
      <c r="O163" s="126" t="s">
        <v>41</v>
      </c>
      <c r="P163" s="32"/>
    </row>
    <row r="164" spans="1:16">
      <c r="A164" s="37"/>
      <c r="B164" s="46" t="s">
        <v>36</v>
      </c>
      <c r="C164" s="42">
        <v>242003059</v>
      </c>
      <c r="D164" s="42" t="str">
        <f t="shared" si="8"/>
        <v>4</v>
      </c>
      <c r="E164" s="42" t="str">
        <f t="shared" si="9"/>
        <v>2</v>
      </c>
      <c r="F164" s="42" t="str">
        <f t="shared" si="10"/>
        <v>003</v>
      </c>
      <c r="G164" s="42" t="str">
        <f t="shared" si="11"/>
        <v>059</v>
      </c>
      <c r="H164" s="42" t="s">
        <v>39</v>
      </c>
      <c r="I164" s="45" t="s">
        <v>40</v>
      </c>
      <c r="J164" s="42">
        <v>500</v>
      </c>
      <c r="K164" s="67" t="s">
        <v>37</v>
      </c>
      <c r="L164" s="69">
        <v>0.208261</v>
      </c>
      <c r="M164" s="56">
        <v>3288.8131087880834</v>
      </c>
      <c r="N164" s="61">
        <v>684.93150684931504</v>
      </c>
      <c r="O164" s="126" t="s">
        <v>41</v>
      </c>
      <c r="P164" s="32"/>
    </row>
    <row r="165" spans="1:16">
      <c r="A165" s="37"/>
      <c r="B165" s="46" t="s">
        <v>36</v>
      </c>
      <c r="C165" s="42">
        <v>242007017</v>
      </c>
      <c r="D165" s="42" t="str">
        <f t="shared" si="8"/>
        <v>4</v>
      </c>
      <c r="E165" s="42" t="str">
        <f t="shared" si="9"/>
        <v>2</v>
      </c>
      <c r="F165" s="42" t="str">
        <f t="shared" si="10"/>
        <v>007</v>
      </c>
      <c r="G165" s="42" t="str">
        <f t="shared" si="11"/>
        <v>017</v>
      </c>
      <c r="H165" s="42" t="s">
        <v>39</v>
      </c>
      <c r="I165" s="45" t="s">
        <v>40</v>
      </c>
      <c r="J165" s="42">
        <v>720</v>
      </c>
      <c r="K165" s="67" t="s">
        <v>37</v>
      </c>
      <c r="L165" s="69">
        <v>0.47429100000000002</v>
      </c>
      <c r="M165" s="56">
        <v>1444.116601093664</v>
      </c>
      <c r="N165" s="61">
        <v>684.93150684931504</v>
      </c>
      <c r="O165" s="126" t="s">
        <v>41</v>
      </c>
      <c r="P165" s="32"/>
    </row>
    <row r="166" spans="1:16">
      <c r="A166" s="37"/>
      <c r="B166" s="46" t="s">
        <v>36</v>
      </c>
      <c r="C166" s="42">
        <v>242007022</v>
      </c>
      <c r="D166" s="42" t="str">
        <f t="shared" si="8"/>
        <v>4</v>
      </c>
      <c r="E166" s="42" t="str">
        <f t="shared" si="9"/>
        <v>2</v>
      </c>
      <c r="F166" s="42" t="str">
        <f t="shared" si="10"/>
        <v>007</v>
      </c>
      <c r="G166" s="42" t="str">
        <f t="shared" si="11"/>
        <v>022</v>
      </c>
      <c r="H166" s="42" t="s">
        <v>39</v>
      </c>
      <c r="I166" s="45" t="s">
        <v>40</v>
      </c>
      <c r="J166" s="42">
        <v>720</v>
      </c>
      <c r="K166" s="67" t="s">
        <v>37</v>
      </c>
      <c r="L166" s="69">
        <v>0.44732499999999997</v>
      </c>
      <c r="M166" s="56">
        <v>1531.1719820026046</v>
      </c>
      <c r="N166" s="61">
        <v>684.93150684931504</v>
      </c>
      <c r="O166" s="126" t="s">
        <v>41</v>
      </c>
      <c r="P166" s="32"/>
    </row>
    <row r="167" spans="1:16">
      <c r="A167" s="37"/>
      <c r="B167" s="46" t="s">
        <v>36</v>
      </c>
      <c r="C167" s="42">
        <v>242007003</v>
      </c>
      <c r="D167" s="42" t="str">
        <f t="shared" si="8"/>
        <v>4</v>
      </c>
      <c r="E167" s="42" t="str">
        <f t="shared" si="9"/>
        <v>2</v>
      </c>
      <c r="F167" s="42" t="str">
        <f t="shared" si="10"/>
        <v>007</v>
      </c>
      <c r="G167" s="42" t="str">
        <f t="shared" si="11"/>
        <v>003</v>
      </c>
      <c r="H167" s="42" t="s">
        <v>39</v>
      </c>
      <c r="I167" s="45" t="s">
        <v>40</v>
      </c>
      <c r="J167" s="42">
        <v>720</v>
      </c>
      <c r="K167" s="67" t="s">
        <v>37</v>
      </c>
      <c r="L167" s="69">
        <v>0.47079199999999999</v>
      </c>
      <c r="M167" s="56">
        <v>1414.1137161581637</v>
      </c>
      <c r="N167" s="61">
        <v>665.7534246575342</v>
      </c>
      <c r="O167" s="126" t="s">
        <v>41</v>
      </c>
      <c r="P167" s="32"/>
    </row>
    <row r="168" spans="1:16">
      <c r="A168" s="37"/>
      <c r="B168" s="46" t="s">
        <v>36</v>
      </c>
      <c r="C168" s="42">
        <v>242007020</v>
      </c>
      <c r="D168" s="42" t="str">
        <f t="shared" si="8"/>
        <v>4</v>
      </c>
      <c r="E168" s="42" t="str">
        <f t="shared" si="9"/>
        <v>2</v>
      </c>
      <c r="F168" s="42" t="str">
        <f t="shared" si="10"/>
        <v>007</v>
      </c>
      <c r="G168" s="42" t="str">
        <f t="shared" si="11"/>
        <v>020</v>
      </c>
      <c r="H168" s="42" t="s">
        <v>39</v>
      </c>
      <c r="I168" s="45" t="s">
        <v>40</v>
      </c>
      <c r="J168" s="42">
        <v>720</v>
      </c>
      <c r="K168" s="67" t="s">
        <v>37</v>
      </c>
      <c r="L168" s="69">
        <v>0.47467999999999999</v>
      </c>
      <c r="M168" s="56">
        <v>1402.5310201768227</v>
      </c>
      <c r="N168" s="61">
        <v>665.7534246575342</v>
      </c>
      <c r="O168" s="126" t="s">
        <v>41</v>
      </c>
      <c r="P168" s="32"/>
    </row>
    <row r="169" spans="1:16">
      <c r="A169" s="37"/>
      <c r="B169" s="46" t="s">
        <v>36</v>
      </c>
      <c r="C169" s="42">
        <v>242003070</v>
      </c>
      <c r="D169" s="42" t="str">
        <f t="shared" si="8"/>
        <v>4</v>
      </c>
      <c r="E169" s="42" t="str">
        <f t="shared" si="9"/>
        <v>2</v>
      </c>
      <c r="F169" s="42" t="str">
        <f t="shared" si="10"/>
        <v>003</v>
      </c>
      <c r="G169" s="42" t="str">
        <f t="shared" si="11"/>
        <v>070</v>
      </c>
      <c r="H169" s="42" t="s">
        <v>39</v>
      </c>
      <c r="I169" s="45" t="s">
        <v>40</v>
      </c>
      <c r="J169" s="42">
        <v>500</v>
      </c>
      <c r="K169" s="67" t="s">
        <v>37</v>
      </c>
      <c r="L169" s="69">
        <v>0.30429800000000001</v>
      </c>
      <c r="M169" s="56">
        <v>2151.8199940451309</v>
      </c>
      <c r="N169" s="61">
        <v>654.79452054794524</v>
      </c>
      <c r="O169" s="126" t="s">
        <v>41</v>
      </c>
      <c r="P169" s="32"/>
    </row>
    <row r="170" spans="1:16">
      <c r="A170" s="37"/>
      <c r="B170" s="46" t="s">
        <v>36</v>
      </c>
      <c r="C170" s="42">
        <v>242003093</v>
      </c>
      <c r="D170" s="42" t="str">
        <f t="shared" si="8"/>
        <v>4</v>
      </c>
      <c r="E170" s="42" t="str">
        <f t="shared" si="9"/>
        <v>2</v>
      </c>
      <c r="F170" s="42" t="str">
        <f t="shared" si="10"/>
        <v>003</v>
      </c>
      <c r="G170" s="42" t="str">
        <f t="shared" si="11"/>
        <v>093</v>
      </c>
      <c r="H170" s="42" t="s">
        <v>39</v>
      </c>
      <c r="I170" s="45" t="s">
        <v>40</v>
      </c>
      <c r="J170" s="42">
        <v>500</v>
      </c>
      <c r="K170" s="67" t="s">
        <v>37</v>
      </c>
      <c r="L170" s="69">
        <v>0.223386</v>
      </c>
      <c r="M170" s="56">
        <v>2931.2245196563135</v>
      </c>
      <c r="N170" s="61">
        <v>654.79452054794524</v>
      </c>
      <c r="O170" s="126" t="s">
        <v>41</v>
      </c>
      <c r="P170" s="32"/>
    </row>
    <row r="171" spans="1:16">
      <c r="A171" s="37"/>
      <c r="B171" s="46" t="s">
        <v>36</v>
      </c>
      <c r="C171" s="42">
        <v>242007012</v>
      </c>
      <c r="D171" s="42" t="str">
        <f t="shared" si="8"/>
        <v>4</v>
      </c>
      <c r="E171" s="42" t="str">
        <f t="shared" si="9"/>
        <v>2</v>
      </c>
      <c r="F171" s="42" t="str">
        <f t="shared" si="10"/>
        <v>007</v>
      </c>
      <c r="G171" s="42" t="str">
        <f t="shared" si="11"/>
        <v>012</v>
      </c>
      <c r="H171" s="42" t="s">
        <v>39</v>
      </c>
      <c r="I171" s="45" t="s">
        <v>40</v>
      </c>
      <c r="J171" s="42">
        <v>720</v>
      </c>
      <c r="K171" s="67" t="s">
        <v>37</v>
      </c>
      <c r="L171" s="69">
        <v>0.44605</v>
      </c>
      <c r="M171" s="56">
        <v>1461.8423820660194</v>
      </c>
      <c r="N171" s="61">
        <v>652.05479452054794</v>
      </c>
      <c r="O171" s="126" t="s">
        <v>41</v>
      </c>
      <c r="P171" s="32"/>
    </row>
    <row r="172" spans="1:16">
      <c r="A172" s="37"/>
      <c r="B172" s="46" t="s">
        <v>36</v>
      </c>
      <c r="C172" s="42">
        <v>242003056</v>
      </c>
      <c r="D172" s="42" t="str">
        <f t="shared" si="8"/>
        <v>4</v>
      </c>
      <c r="E172" s="42" t="str">
        <f t="shared" si="9"/>
        <v>2</v>
      </c>
      <c r="F172" s="42" t="str">
        <f t="shared" si="10"/>
        <v>003</v>
      </c>
      <c r="G172" s="42" t="str">
        <f t="shared" si="11"/>
        <v>056</v>
      </c>
      <c r="H172" s="42" t="s">
        <v>39</v>
      </c>
      <c r="I172" s="45" t="s">
        <v>40</v>
      </c>
      <c r="J172" s="42">
        <v>500</v>
      </c>
      <c r="K172" s="67" t="s">
        <v>37</v>
      </c>
      <c r="L172" s="69">
        <v>0.19922300000000001</v>
      </c>
      <c r="M172" s="56">
        <v>3245.4854231978911</v>
      </c>
      <c r="N172" s="61">
        <v>646.57534246575347</v>
      </c>
      <c r="O172" s="126" t="s">
        <v>41</v>
      </c>
      <c r="P172" s="32"/>
    </row>
    <row r="173" spans="1:16">
      <c r="A173" s="37"/>
      <c r="B173" s="46" t="s">
        <v>36</v>
      </c>
      <c r="C173" s="42">
        <v>242003044</v>
      </c>
      <c r="D173" s="42" t="str">
        <f t="shared" si="8"/>
        <v>4</v>
      </c>
      <c r="E173" s="42" t="str">
        <f t="shared" si="9"/>
        <v>2</v>
      </c>
      <c r="F173" s="42" t="str">
        <f t="shared" si="10"/>
        <v>003</v>
      </c>
      <c r="G173" s="42" t="str">
        <f t="shared" si="11"/>
        <v>044</v>
      </c>
      <c r="H173" s="42" t="s">
        <v>39</v>
      </c>
      <c r="I173" s="45" t="s">
        <v>40</v>
      </c>
      <c r="J173" s="42">
        <v>500</v>
      </c>
      <c r="K173" s="67" t="s">
        <v>37</v>
      </c>
      <c r="L173" s="69">
        <v>0.25534600000000002</v>
      </c>
      <c r="M173" s="56">
        <v>2499.9653974746489</v>
      </c>
      <c r="N173" s="61">
        <v>638.35616438356169</v>
      </c>
      <c r="O173" s="126" t="s">
        <v>41</v>
      </c>
      <c r="P173" s="32"/>
    </row>
    <row r="174" spans="1:16">
      <c r="A174" s="37"/>
      <c r="B174" s="46" t="s">
        <v>36</v>
      </c>
      <c r="C174" s="42">
        <v>242003014</v>
      </c>
      <c r="D174" s="42" t="str">
        <f t="shared" si="8"/>
        <v>4</v>
      </c>
      <c r="E174" s="42" t="str">
        <f t="shared" si="9"/>
        <v>2</v>
      </c>
      <c r="F174" s="42" t="str">
        <f t="shared" si="10"/>
        <v>003</v>
      </c>
      <c r="G174" s="42" t="str">
        <f t="shared" si="11"/>
        <v>014</v>
      </c>
      <c r="H174" s="42" t="s">
        <v>39</v>
      </c>
      <c r="I174" s="45" t="s">
        <v>40</v>
      </c>
      <c r="J174" s="42">
        <v>500</v>
      </c>
      <c r="K174" s="67" t="s">
        <v>37</v>
      </c>
      <c r="L174" s="69">
        <v>0.256328</v>
      </c>
      <c r="M174" s="56">
        <v>2458.3228765541412</v>
      </c>
      <c r="N174" s="61">
        <v>630.13698630136992</v>
      </c>
      <c r="O174" s="126" t="s">
        <v>41</v>
      </c>
      <c r="P174" s="32"/>
    </row>
    <row r="175" spans="1:16">
      <c r="A175" s="37"/>
      <c r="B175" s="46" t="s">
        <v>36</v>
      </c>
      <c r="C175" s="42">
        <v>242003053</v>
      </c>
      <c r="D175" s="42" t="str">
        <f t="shared" si="8"/>
        <v>4</v>
      </c>
      <c r="E175" s="42" t="str">
        <f t="shared" si="9"/>
        <v>2</v>
      </c>
      <c r="F175" s="42" t="str">
        <f t="shared" si="10"/>
        <v>003</v>
      </c>
      <c r="G175" s="42" t="str">
        <f t="shared" si="11"/>
        <v>053</v>
      </c>
      <c r="H175" s="42" t="s">
        <v>39</v>
      </c>
      <c r="I175" s="45" t="s">
        <v>40</v>
      </c>
      <c r="J175" s="42">
        <v>500</v>
      </c>
      <c r="K175" s="67" t="s">
        <v>37</v>
      </c>
      <c r="L175" s="69">
        <v>0.25821100000000002</v>
      </c>
      <c r="M175" s="56">
        <v>2419.1747611316919</v>
      </c>
      <c r="N175" s="61">
        <v>624.65753424657532</v>
      </c>
      <c r="O175" s="126" t="s">
        <v>41</v>
      </c>
      <c r="P175" s="32"/>
    </row>
    <row r="176" spans="1:16">
      <c r="A176" s="37"/>
      <c r="B176" s="46" t="s">
        <v>36</v>
      </c>
      <c r="C176" s="42">
        <v>242003017</v>
      </c>
      <c r="D176" s="42" t="str">
        <f t="shared" si="8"/>
        <v>4</v>
      </c>
      <c r="E176" s="42" t="str">
        <f t="shared" si="9"/>
        <v>2</v>
      </c>
      <c r="F176" s="42" t="str">
        <f t="shared" si="10"/>
        <v>003</v>
      </c>
      <c r="G176" s="42" t="str">
        <f t="shared" si="11"/>
        <v>017</v>
      </c>
      <c r="H176" s="42" t="s">
        <v>39</v>
      </c>
      <c r="I176" s="45" t="s">
        <v>40</v>
      </c>
      <c r="J176" s="42">
        <v>500</v>
      </c>
      <c r="K176" s="67" t="s">
        <v>37</v>
      </c>
      <c r="L176" s="69">
        <v>0.25712499999999999</v>
      </c>
      <c r="M176" s="56">
        <v>2418.7372220483348</v>
      </c>
      <c r="N176" s="61">
        <v>621.91780821917803</v>
      </c>
      <c r="O176" s="126" t="s">
        <v>41</v>
      </c>
      <c r="P176" s="32"/>
    </row>
    <row r="177" spans="1:16">
      <c r="A177" s="37"/>
      <c r="B177" s="46" t="s">
        <v>36</v>
      </c>
      <c r="C177" s="42">
        <v>242003075</v>
      </c>
      <c r="D177" s="42" t="str">
        <f t="shared" si="8"/>
        <v>4</v>
      </c>
      <c r="E177" s="42" t="str">
        <f t="shared" si="9"/>
        <v>2</v>
      </c>
      <c r="F177" s="42" t="str">
        <f t="shared" si="10"/>
        <v>003</v>
      </c>
      <c r="G177" s="42" t="str">
        <f t="shared" si="11"/>
        <v>075</v>
      </c>
      <c r="H177" s="42" t="s">
        <v>39</v>
      </c>
      <c r="I177" s="45" t="s">
        <v>40</v>
      </c>
      <c r="J177" s="42">
        <v>500</v>
      </c>
      <c r="K177" s="67" t="s">
        <v>37</v>
      </c>
      <c r="L177" s="69">
        <v>0.24301</v>
      </c>
      <c r="M177" s="56">
        <v>2559.2272261189992</v>
      </c>
      <c r="N177" s="61">
        <v>621.91780821917803</v>
      </c>
      <c r="O177" s="126" t="s">
        <v>41</v>
      </c>
      <c r="P177" s="32"/>
    </row>
    <row r="178" spans="1:16">
      <c r="A178" s="37"/>
      <c r="B178" s="46" t="s">
        <v>36</v>
      </c>
      <c r="C178" s="42">
        <v>242003076</v>
      </c>
      <c r="D178" s="42" t="str">
        <f t="shared" si="8"/>
        <v>4</v>
      </c>
      <c r="E178" s="42" t="str">
        <f t="shared" si="9"/>
        <v>2</v>
      </c>
      <c r="F178" s="42" t="str">
        <f t="shared" si="10"/>
        <v>003</v>
      </c>
      <c r="G178" s="42" t="str">
        <f t="shared" si="11"/>
        <v>076</v>
      </c>
      <c r="H178" s="42" t="s">
        <v>39</v>
      </c>
      <c r="I178" s="45" t="s">
        <v>40</v>
      </c>
      <c r="J178" s="42">
        <v>500</v>
      </c>
      <c r="K178" s="67" t="s">
        <v>37</v>
      </c>
      <c r="L178" s="69">
        <v>0.23382800000000001</v>
      </c>
      <c r="M178" s="56">
        <v>2659.7234215713174</v>
      </c>
      <c r="N178" s="61">
        <v>621.91780821917803</v>
      </c>
      <c r="O178" s="126" t="s">
        <v>41</v>
      </c>
      <c r="P178" s="32"/>
    </row>
    <row r="179" spans="1:16">
      <c r="A179" s="37"/>
      <c r="B179" s="46" t="s">
        <v>36</v>
      </c>
      <c r="C179" s="42">
        <v>242003022</v>
      </c>
      <c r="D179" s="42" t="str">
        <f t="shared" si="8"/>
        <v>4</v>
      </c>
      <c r="E179" s="42" t="str">
        <f t="shared" si="9"/>
        <v>2</v>
      </c>
      <c r="F179" s="42" t="str">
        <f t="shared" si="10"/>
        <v>003</v>
      </c>
      <c r="G179" s="42" t="str">
        <f t="shared" si="11"/>
        <v>022</v>
      </c>
      <c r="H179" s="42" t="s">
        <v>39</v>
      </c>
      <c r="I179" s="45" t="s">
        <v>40</v>
      </c>
      <c r="J179" s="42">
        <v>500</v>
      </c>
      <c r="K179" s="67" t="s">
        <v>37</v>
      </c>
      <c r="L179" s="69">
        <v>0.22254599999999999</v>
      </c>
      <c r="M179" s="56">
        <v>2696.0718233533744</v>
      </c>
      <c r="N179" s="61">
        <v>600</v>
      </c>
      <c r="O179" s="126" t="s">
        <v>41</v>
      </c>
      <c r="P179" s="32"/>
    </row>
    <row r="180" spans="1:16">
      <c r="A180" s="37"/>
      <c r="B180" s="46" t="s">
        <v>36</v>
      </c>
      <c r="C180" s="42">
        <v>242003094</v>
      </c>
      <c r="D180" s="42" t="str">
        <f t="shared" si="8"/>
        <v>4</v>
      </c>
      <c r="E180" s="42" t="str">
        <f t="shared" si="9"/>
        <v>2</v>
      </c>
      <c r="F180" s="42" t="str">
        <f t="shared" si="10"/>
        <v>003</v>
      </c>
      <c r="G180" s="42" t="str">
        <f t="shared" si="11"/>
        <v>094</v>
      </c>
      <c r="H180" s="42" t="s">
        <v>39</v>
      </c>
      <c r="I180" s="45" t="s">
        <v>40</v>
      </c>
      <c r="J180" s="42">
        <v>500</v>
      </c>
      <c r="K180" s="67" t="s">
        <v>37</v>
      </c>
      <c r="L180" s="69">
        <v>0.228825</v>
      </c>
      <c r="M180" s="56">
        <v>2598.1450800620801</v>
      </c>
      <c r="N180" s="61">
        <v>594.52054794520552</v>
      </c>
      <c r="O180" s="126" t="s">
        <v>41</v>
      </c>
      <c r="P180" s="32"/>
    </row>
    <row r="181" spans="1:16">
      <c r="A181" s="37"/>
      <c r="B181" s="46" t="s">
        <v>36</v>
      </c>
      <c r="C181" s="42">
        <v>242003058</v>
      </c>
      <c r="D181" s="42" t="str">
        <f t="shared" si="8"/>
        <v>4</v>
      </c>
      <c r="E181" s="42" t="str">
        <f t="shared" si="9"/>
        <v>2</v>
      </c>
      <c r="F181" s="42" t="str">
        <f t="shared" si="10"/>
        <v>003</v>
      </c>
      <c r="G181" s="42" t="str">
        <f t="shared" si="11"/>
        <v>058</v>
      </c>
      <c r="H181" s="42" t="s">
        <v>39</v>
      </c>
      <c r="I181" s="45" t="s">
        <v>40</v>
      </c>
      <c r="J181" s="42">
        <v>500</v>
      </c>
      <c r="K181" s="67" t="s">
        <v>37</v>
      </c>
      <c r="L181" s="69">
        <v>0.20510300000000001</v>
      </c>
      <c r="M181" s="56">
        <v>2885.2860363710342</v>
      </c>
      <c r="N181" s="61">
        <v>591.78082191780823</v>
      </c>
      <c r="O181" s="126" t="s">
        <v>41</v>
      </c>
      <c r="P181" s="32"/>
    </row>
    <row r="182" spans="1:16">
      <c r="A182" s="37"/>
      <c r="B182" s="46" t="s">
        <v>36</v>
      </c>
      <c r="C182" s="42">
        <v>242003003</v>
      </c>
      <c r="D182" s="42" t="str">
        <f t="shared" si="8"/>
        <v>4</v>
      </c>
      <c r="E182" s="42" t="str">
        <f t="shared" si="9"/>
        <v>2</v>
      </c>
      <c r="F182" s="42" t="str">
        <f t="shared" si="10"/>
        <v>003</v>
      </c>
      <c r="G182" s="42" t="str">
        <f t="shared" si="11"/>
        <v>003</v>
      </c>
      <c r="H182" s="42" t="s">
        <v>39</v>
      </c>
      <c r="I182" s="45" t="s">
        <v>40</v>
      </c>
      <c r="J182" s="42">
        <v>500</v>
      </c>
      <c r="K182" s="67" t="s">
        <v>37</v>
      </c>
      <c r="L182" s="69">
        <v>0.25398799999999999</v>
      </c>
      <c r="M182" s="56">
        <v>2254.4480043388953</v>
      </c>
      <c r="N182" s="61">
        <v>572.60273972602738</v>
      </c>
      <c r="O182" s="126" t="s">
        <v>41</v>
      </c>
      <c r="P182" s="32"/>
    </row>
    <row r="183" spans="1:16">
      <c r="A183" s="37"/>
      <c r="B183" s="46" t="s">
        <v>36</v>
      </c>
      <c r="C183" s="42">
        <v>242003095</v>
      </c>
      <c r="D183" s="42" t="str">
        <f t="shared" si="8"/>
        <v>4</v>
      </c>
      <c r="E183" s="42" t="str">
        <f t="shared" si="9"/>
        <v>2</v>
      </c>
      <c r="F183" s="42" t="str">
        <f t="shared" si="10"/>
        <v>003</v>
      </c>
      <c r="G183" s="42" t="str">
        <f t="shared" si="11"/>
        <v>095</v>
      </c>
      <c r="H183" s="42" t="s">
        <v>39</v>
      </c>
      <c r="I183" s="45" t="s">
        <v>40</v>
      </c>
      <c r="J183" s="42">
        <v>500</v>
      </c>
      <c r="K183" s="67" t="s">
        <v>37</v>
      </c>
      <c r="L183" s="69">
        <v>0.27374500000000002</v>
      </c>
      <c r="M183" s="56">
        <v>2061.7127678819179</v>
      </c>
      <c r="N183" s="61">
        <v>564.38356164383561</v>
      </c>
      <c r="O183" s="126" t="s">
        <v>41</v>
      </c>
      <c r="P183" s="32"/>
    </row>
    <row r="184" spans="1:16">
      <c r="A184" s="37"/>
      <c r="B184" s="46" t="s">
        <v>36</v>
      </c>
      <c r="C184" s="42">
        <v>242003020</v>
      </c>
      <c r="D184" s="42" t="str">
        <f t="shared" si="8"/>
        <v>4</v>
      </c>
      <c r="E184" s="42" t="str">
        <f t="shared" si="9"/>
        <v>2</v>
      </c>
      <c r="F184" s="42" t="str">
        <f t="shared" si="10"/>
        <v>003</v>
      </c>
      <c r="G184" s="42" t="str">
        <f t="shared" si="11"/>
        <v>020</v>
      </c>
      <c r="H184" s="42" t="s">
        <v>39</v>
      </c>
      <c r="I184" s="45" t="s">
        <v>40</v>
      </c>
      <c r="J184" s="42">
        <v>500</v>
      </c>
      <c r="K184" s="67" t="s">
        <v>37</v>
      </c>
      <c r="L184" s="69">
        <v>0.233152</v>
      </c>
      <c r="M184" s="56">
        <v>2397.1662674523104</v>
      </c>
      <c r="N184" s="61">
        <v>558.90410958904113</v>
      </c>
      <c r="O184" s="126" t="s">
        <v>41</v>
      </c>
      <c r="P184" s="32"/>
    </row>
    <row r="185" spans="1:16">
      <c r="A185" s="37"/>
      <c r="B185" s="46" t="s">
        <v>36</v>
      </c>
      <c r="C185" s="42">
        <v>242003068</v>
      </c>
      <c r="D185" s="42" t="str">
        <f t="shared" si="8"/>
        <v>4</v>
      </c>
      <c r="E185" s="42" t="str">
        <f t="shared" si="9"/>
        <v>2</v>
      </c>
      <c r="F185" s="42" t="str">
        <f t="shared" si="10"/>
        <v>003</v>
      </c>
      <c r="G185" s="42" t="str">
        <f t="shared" si="11"/>
        <v>068</v>
      </c>
      <c r="H185" s="42" t="s">
        <v>39</v>
      </c>
      <c r="I185" s="45" t="s">
        <v>40</v>
      </c>
      <c r="J185" s="42">
        <v>500</v>
      </c>
      <c r="K185" s="67" t="s">
        <v>37</v>
      </c>
      <c r="L185" s="69">
        <v>0.26733899999999999</v>
      </c>
      <c r="M185" s="56">
        <v>2090.6194367041139</v>
      </c>
      <c r="N185" s="61">
        <v>558.90410958904113</v>
      </c>
      <c r="O185" s="126" t="s">
        <v>41</v>
      </c>
      <c r="P185" s="32"/>
    </row>
    <row r="186" spans="1:16">
      <c r="A186" s="37"/>
      <c r="B186" s="46" t="s">
        <v>36</v>
      </c>
      <c r="C186" s="42">
        <v>242003063</v>
      </c>
      <c r="D186" s="42" t="str">
        <f t="shared" si="8"/>
        <v>4</v>
      </c>
      <c r="E186" s="42" t="str">
        <f t="shared" si="9"/>
        <v>2</v>
      </c>
      <c r="F186" s="42" t="str">
        <f t="shared" si="10"/>
        <v>003</v>
      </c>
      <c r="G186" s="42" t="str">
        <f t="shared" si="11"/>
        <v>063</v>
      </c>
      <c r="H186" s="42" t="s">
        <v>39</v>
      </c>
      <c r="I186" s="45" t="s">
        <v>40</v>
      </c>
      <c r="J186" s="42">
        <v>500</v>
      </c>
      <c r="K186" s="67" t="s">
        <v>37</v>
      </c>
      <c r="L186" s="69">
        <v>0.22575400000000001</v>
      </c>
      <c r="M186" s="56">
        <v>2305.8193662370518</v>
      </c>
      <c r="N186" s="61">
        <v>520.54794520547944</v>
      </c>
      <c r="O186" s="126" t="s">
        <v>41</v>
      </c>
      <c r="P186" s="32"/>
    </row>
    <row r="187" spans="1:16">
      <c r="A187" s="37"/>
      <c r="B187" s="46" t="s">
        <v>36</v>
      </c>
      <c r="C187" s="42">
        <v>242003061</v>
      </c>
      <c r="D187" s="42" t="str">
        <f t="shared" si="8"/>
        <v>4</v>
      </c>
      <c r="E187" s="42" t="str">
        <f t="shared" si="9"/>
        <v>2</v>
      </c>
      <c r="F187" s="42" t="str">
        <f t="shared" si="10"/>
        <v>003</v>
      </c>
      <c r="G187" s="42" t="str">
        <f t="shared" si="11"/>
        <v>061</v>
      </c>
      <c r="H187" s="42" t="s">
        <v>39</v>
      </c>
      <c r="I187" s="45" t="s">
        <v>40</v>
      </c>
      <c r="J187" s="42">
        <v>500</v>
      </c>
      <c r="K187" s="67" t="s">
        <v>37</v>
      </c>
      <c r="L187" s="69">
        <v>0.219139</v>
      </c>
      <c r="M187" s="56">
        <v>2362.9213384111554</v>
      </c>
      <c r="N187" s="61">
        <v>517.80821917808214</v>
      </c>
      <c r="O187" s="126" t="s">
        <v>41</v>
      </c>
      <c r="P187" s="32"/>
    </row>
    <row r="188" spans="1:16">
      <c r="A188" s="37"/>
      <c r="B188" s="46" t="s">
        <v>36</v>
      </c>
      <c r="C188" s="42">
        <v>242003021</v>
      </c>
      <c r="D188" s="42" t="str">
        <f t="shared" si="8"/>
        <v>4</v>
      </c>
      <c r="E188" s="42" t="str">
        <f t="shared" si="9"/>
        <v>2</v>
      </c>
      <c r="F188" s="42" t="str">
        <f t="shared" si="10"/>
        <v>003</v>
      </c>
      <c r="G188" s="42" t="str">
        <f t="shared" si="11"/>
        <v>021</v>
      </c>
      <c r="H188" s="42" t="s">
        <v>39</v>
      </c>
      <c r="I188" s="45" t="s">
        <v>40</v>
      </c>
      <c r="J188" s="42">
        <v>500</v>
      </c>
      <c r="K188" s="67" t="s">
        <v>37</v>
      </c>
      <c r="L188" s="69">
        <v>0.21456500000000001</v>
      </c>
      <c r="M188" s="56">
        <v>2349.4492999375288</v>
      </c>
      <c r="N188" s="61">
        <v>504.10958904109589</v>
      </c>
      <c r="O188" s="126" t="s">
        <v>41</v>
      </c>
      <c r="P188" s="32"/>
    </row>
    <row r="189" spans="1:16">
      <c r="A189" s="37"/>
      <c r="B189" s="46" t="s">
        <v>36</v>
      </c>
      <c r="C189" s="42">
        <v>242003039</v>
      </c>
      <c r="D189" s="42" t="str">
        <f t="shared" si="8"/>
        <v>4</v>
      </c>
      <c r="E189" s="42" t="str">
        <f t="shared" si="9"/>
        <v>2</v>
      </c>
      <c r="F189" s="42" t="str">
        <f t="shared" si="10"/>
        <v>003</v>
      </c>
      <c r="G189" s="42" t="str">
        <f t="shared" si="11"/>
        <v>039</v>
      </c>
      <c r="H189" s="42" t="s">
        <v>39</v>
      </c>
      <c r="I189" s="45" t="s">
        <v>40</v>
      </c>
      <c r="J189" s="42">
        <v>500</v>
      </c>
      <c r="K189" s="67" t="s">
        <v>37</v>
      </c>
      <c r="L189" s="69">
        <v>0.28756900000000002</v>
      </c>
      <c r="M189" s="56">
        <v>1714.8951553592592</v>
      </c>
      <c r="N189" s="61">
        <v>493.15068493150687</v>
      </c>
      <c r="O189" s="126" t="s">
        <v>41</v>
      </c>
      <c r="P189" s="32"/>
    </row>
    <row r="190" spans="1:16">
      <c r="A190" s="37"/>
      <c r="B190" s="46" t="s">
        <v>36</v>
      </c>
      <c r="C190" s="42">
        <v>242003084</v>
      </c>
      <c r="D190" s="42" t="str">
        <f t="shared" si="8"/>
        <v>4</v>
      </c>
      <c r="E190" s="42" t="str">
        <f t="shared" si="9"/>
        <v>2</v>
      </c>
      <c r="F190" s="42" t="str">
        <f t="shared" si="10"/>
        <v>003</v>
      </c>
      <c r="G190" s="42" t="str">
        <f t="shared" si="11"/>
        <v>084</v>
      </c>
      <c r="H190" s="42" t="s">
        <v>39</v>
      </c>
      <c r="I190" s="45" t="s">
        <v>40</v>
      </c>
      <c r="J190" s="42">
        <v>500</v>
      </c>
      <c r="K190" s="67" t="s">
        <v>37</v>
      </c>
      <c r="L190" s="69">
        <v>0.28671400000000002</v>
      </c>
      <c r="M190" s="56">
        <v>1720.0090854702137</v>
      </c>
      <c r="N190" s="61">
        <v>493.15068493150687</v>
      </c>
      <c r="O190" s="126" t="s">
        <v>41</v>
      </c>
      <c r="P190" s="32"/>
    </row>
    <row r="191" spans="1:16">
      <c r="A191" s="37"/>
      <c r="B191" s="46" t="s">
        <v>36</v>
      </c>
      <c r="C191" s="42">
        <v>242003032</v>
      </c>
      <c r="D191" s="42" t="str">
        <f t="shared" si="8"/>
        <v>4</v>
      </c>
      <c r="E191" s="42" t="str">
        <f t="shared" si="9"/>
        <v>2</v>
      </c>
      <c r="F191" s="42" t="str">
        <f t="shared" si="10"/>
        <v>003</v>
      </c>
      <c r="G191" s="42" t="str">
        <f t="shared" si="11"/>
        <v>032</v>
      </c>
      <c r="H191" s="42" t="s">
        <v>39</v>
      </c>
      <c r="I191" s="45" t="s">
        <v>40</v>
      </c>
      <c r="J191" s="42">
        <v>500</v>
      </c>
      <c r="K191" s="67" t="s">
        <v>37</v>
      </c>
      <c r="L191" s="69">
        <v>0.24087800000000001</v>
      </c>
      <c r="M191" s="56">
        <v>2024.5569660853723</v>
      </c>
      <c r="N191" s="61">
        <v>487.67123287671234</v>
      </c>
      <c r="O191" s="126" t="s">
        <v>41</v>
      </c>
      <c r="P191" s="32"/>
    </row>
    <row r="192" spans="1:16">
      <c r="A192" s="37"/>
      <c r="B192" s="46" t="s">
        <v>36</v>
      </c>
      <c r="C192" s="42">
        <v>242003049</v>
      </c>
      <c r="D192" s="42" t="str">
        <f t="shared" si="8"/>
        <v>4</v>
      </c>
      <c r="E192" s="42" t="str">
        <f t="shared" si="9"/>
        <v>2</v>
      </c>
      <c r="F192" s="42" t="str">
        <f t="shared" si="10"/>
        <v>003</v>
      </c>
      <c r="G192" s="42" t="str">
        <f t="shared" si="11"/>
        <v>049</v>
      </c>
      <c r="H192" s="42" t="s">
        <v>39</v>
      </c>
      <c r="I192" s="45" t="s">
        <v>40</v>
      </c>
      <c r="J192" s="42">
        <v>500</v>
      </c>
      <c r="K192" s="67" t="s">
        <v>37</v>
      </c>
      <c r="L192" s="69">
        <v>0.258357</v>
      </c>
      <c r="M192" s="56">
        <v>1866.3778446952001</v>
      </c>
      <c r="N192" s="61">
        <v>482.1917808219178</v>
      </c>
      <c r="O192" s="126" t="s">
        <v>41</v>
      </c>
      <c r="P192" s="32"/>
    </row>
    <row r="193" spans="1:16">
      <c r="A193" s="37"/>
      <c r="B193" s="46" t="s">
        <v>36</v>
      </c>
      <c r="C193" s="42">
        <v>242003023</v>
      </c>
      <c r="D193" s="42" t="str">
        <f t="shared" si="8"/>
        <v>4</v>
      </c>
      <c r="E193" s="42" t="str">
        <f t="shared" si="9"/>
        <v>2</v>
      </c>
      <c r="F193" s="42" t="str">
        <f t="shared" si="10"/>
        <v>003</v>
      </c>
      <c r="G193" s="42" t="str">
        <f t="shared" si="11"/>
        <v>023</v>
      </c>
      <c r="H193" s="42" t="s">
        <v>39</v>
      </c>
      <c r="I193" s="45" t="s">
        <v>40</v>
      </c>
      <c r="J193" s="42">
        <v>500</v>
      </c>
      <c r="K193" s="67" t="s">
        <v>37</v>
      </c>
      <c r="L193" s="69">
        <v>0.23305300000000001</v>
      </c>
      <c r="M193" s="56">
        <v>2033.7545654410198</v>
      </c>
      <c r="N193" s="61">
        <v>473.97260273972603</v>
      </c>
      <c r="O193" s="126" t="s">
        <v>41</v>
      </c>
      <c r="P193" s="32"/>
    </row>
    <row r="194" spans="1:16" ht="30.75">
      <c r="A194" s="37"/>
      <c r="B194" s="46" t="s">
        <v>36</v>
      </c>
      <c r="C194" s="42">
        <v>242005067</v>
      </c>
      <c r="D194" s="42" t="str">
        <f t="shared" si="8"/>
        <v>4</v>
      </c>
      <c r="E194" s="42" t="str">
        <f t="shared" si="9"/>
        <v>2</v>
      </c>
      <c r="F194" s="42" t="str">
        <f t="shared" si="10"/>
        <v>005</v>
      </c>
      <c r="G194" s="42" t="str">
        <f t="shared" si="11"/>
        <v>067</v>
      </c>
      <c r="H194" s="42" t="s">
        <v>4</v>
      </c>
      <c r="I194" s="45" t="s">
        <v>40</v>
      </c>
      <c r="J194" s="42">
        <v>500</v>
      </c>
      <c r="K194" s="67" t="s">
        <v>40</v>
      </c>
      <c r="L194" s="69">
        <v>2.0568200000000001</v>
      </c>
      <c r="M194" s="56">
        <v>38.628589178693588</v>
      </c>
      <c r="N194" s="61">
        <v>79.452054794520549</v>
      </c>
      <c r="O194" s="126" t="s">
        <v>38</v>
      </c>
      <c r="P194" s="32"/>
    </row>
    <row r="195" spans="1:16">
      <c r="A195" s="37"/>
      <c r="B195" s="46" t="s">
        <v>36</v>
      </c>
      <c r="C195" s="42">
        <v>242003060</v>
      </c>
      <c r="D195" s="42" t="str">
        <f t="shared" si="8"/>
        <v>4</v>
      </c>
      <c r="E195" s="42" t="str">
        <f t="shared" si="9"/>
        <v>2</v>
      </c>
      <c r="F195" s="42" t="str">
        <f t="shared" si="10"/>
        <v>003</v>
      </c>
      <c r="G195" s="42" t="str">
        <f t="shared" si="11"/>
        <v>060</v>
      </c>
      <c r="H195" s="42" t="s">
        <v>39</v>
      </c>
      <c r="I195" s="45" t="s">
        <v>40</v>
      </c>
      <c r="J195" s="42">
        <v>500</v>
      </c>
      <c r="K195" s="67" t="s">
        <v>37</v>
      </c>
      <c r="L195" s="69">
        <v>0.21748899999999999</v>
      </c>
      <c r="M195" s="56">
        <v>2078.5179688193334</v>
      </c>
      <c r="N195" s="61">
        <v>452.05479452054794</v>
      </c>
      <c r="O195" s="126" t="s">
        <v>41</v>
      </c>
      <c r="P195" s="32"/>
    </row>
    <row r="196" spans="1:16">
      <c r="A196" s="37"/>
      <c r="B196" s="46" t="s">
        <v>36</v>
      </c>
      <c r="C196" s="42">
        <v>242003064</v>
      </c>
      <c r="D196" s="42" t="str">
        <f t="shared" si="8"/>
        <v>4</v>
      </c>
      <c r="E196" s="42" t="str">
        <f t="shared" si="9"/>
        <v>2</v>
      </c>
      <c r="F196" s="42" t="str">
        <f t="shared" si="10"/>
        <v>003</v>
      </c>
      <c r="G196" s="42" t="str">
        <f t="shared" si="11"/>
        <v>064</v>
      </c>
      <c r="H196" s="42" t="s">
        <v>39</v>
      </c>
      <c r="I196" s="45" t="s">
        <v>40</v>
      </c>
      <c r="J196" s="42">
        <v>500</v>
      </c>
      <c r="K196" s="67" t="s">
        <v>37</v>
      </c>
      <c r="L196" s="69">
        <v>0.21939</v>
      </c>
      <c r="M196" s="56">
        <v>2060.5077465725326</v>
      </c>
      <c r="N196" s="61">
        <v>452.05479452054794</v>
      </c>
      <c r="O196" s="126" t="s">
        <v>41</v>
      </c>
      <c r="P196" s="32"/>
    </row>
    <row r="197" spans="1:16">
      <c r="A197" s="37"/>
      <c r="B197" s="46" t="s">
        <v>36</v>
      </c>
      <c r="C197" s="42">
        <v>242003034</v>
      </c>
      <c r="D197" s="42" t="str">
        <f t="shared" si="8"/>
        <v>4</v>
      </c>
      <c r="E197" s="42" t="str">
        <f t="shared" si="9"/>
        <v>2</v>
      </c>
      <c r="F197" s="42" t="str">
        <f t="shared" si="10"/>
        <v>003</v>
      </c>
      <c r="G197" s="42" t="str">
        <f t="shared" si="11"/>
        <v>034</v>
      </c>
      <c r="H197" s="42" t="s">
        <v>39</v>
      </c>
      <c r="I197" s="45" t="s">
        <v>40</v>
      </c>
      <c r="J197" s="42">
        <v>500</v>
      </c>
      <c r="K197" s="67" t="s">
        <v>37</v>
      </c>
      <c r="L197" s="69">
        <v>0.233017</v>
      </c>
      <c r="M197" s="56">
        <v>1928.2501641217195</v>
      </c>
      <c r="N197" s="61">
        <v>449.3150684931507</v>
      </c>
      <c r="O197" s="126" t="s">
        <v>41</v>
      </c>
      <c r="P197" s="32"/>
    </row>
    <row r="198" spans="1:16">
      <c r="A198" s="37"/>
      <c r="B198" s="46" t="s">
        <v>36</v>
      </c>
      <c r="C198" s="42">
        <v>242003062</v>
      </c>
      <c r="D198" s="42" t="str">
        <f t="shared" si="8"/>
        <v>4</v>
      </c>
      <c r="E198" s="42" t="str">
        <f t="shared" si="9"/>
        <v>2</v>
      </c>
      <c r="F198" s="42" t="str">
        <f t="shared" si="10"/>
        <v>003</v>
      </c>
      <c r="G198" s="42" t="str">
        <f t="shared" si="11"/>
        <v>062</v>
      </c>
      <c r="H198" s="42" t="s">
        <v>39</v>
      </c>
      <c r="I198" s="45" t="s">
        <v>40</v>
      </c>
      <c r="J198" s="42">
        <v>500</v>
      </c>
      <c r="K198" s="67" t="s">
        <v>37</v>
      </c>
      <c r="L198" s="69">
        <v>0.21834200000000001</v>
      </c>
      <c r="M198" s="56">
        <v>2057.8499257731023</v>
      </c>
      <c r="N198" s="61">
        <v>449.3150684931507</v>
      </c>
      <c r="O198" s="126" t="s">
        <v>41</v>
      </c>
      <c r="P198" s="32"/>
    </row>
    <row r="199" spans="1:16">
      <c r="A199" s="37"/>
      <c r="B199" s="46" t="s">
        <v>36</v>
      </c>
      <c r="C199" s="42">
        <v>242003098</v>
      </c>
      <c r="D199" s="42" t="str">
        <f t="shared" si="8"/>
        <v>4</v>
      </c>
      <c r="E199" s="42" t="str">
        <f t="shared" si="9"/>
        <v>2</v>
      </c>
      <c r="F199" s="42" t="str">
        <f t="shared" si="10"/>
        <v>003</v>
      </c>
      <c r="G199" s="42" t="str">
        <f t="shared" si="11"/>
        <v>098</v>
      </c>
      <c r="H199" s="42" t="s">
        <v>39</v>
      </c>
      <c r="I199" s="45" t="s">
        <v>40</v>
      </c>
      <c r="J199" s="42">
        <v>500</v>
      </c>
      <c r="K199" s="67" t="s">
        <v>37</v>
      </c>
      <c r="L199" s="69">
        <v>0.26451400000000003</v>
      </c>
      <c r="M199" s="56">
        <v>1667.5710563938351</v>
      </c>
      <c r="N199" s="61">
        <v>441.09589041095893</v>
      </c>
      <c r="O199" s="126" t="s">
        <v>41</v>
      </c>
      <c r="P199" s="32"/>
    </row>
    <row r="200" spans="1:16">
      <c r="A200" s="37"/>
      <c r="B200" s="46" t="s">
        <v>36</v>
      </c>
      <c r="C200" s="42">
        <v>242003055</v>
      </c>
      <c r="D200" s="42" t="str">
        <f t="shared" si="8"/>
        <v>4</v>
      </c>
      <c r="E200" s="42" t="str">
        <f t="shared" si="9"/>
        <v>2</v>
      </c>
      <c r="F200" s="42" t="str">
        <f t="shared" si="10"/>
        <v>003</v>
      </c>
      <c r="G200" s="42" t="str">
        <f t="shared" si="11"/>
        <v>055</v>
      </c>
      <c r="H200" s="42" t="s">
        <v>39</v>
      </c>
      <c r="I200" s="45" t="s">
        <v>40</v>
      </c>
      <c r="J200" s="42">
        <v>500</v>
      </c>
      <c r="K200" s="67" t="s">
        <v>37</v>
      </c>
      <c r="L200" s="69">
        <v>0.209873</v>
      </c>
      <c r="M200" s="56">
        <v>1984.2397838901791</v>
      </c>
      <c r="N200" s="61">
        <v>416.43835616438355</v>
      </c>
      <c r="O200" s="126" t="s">
        <v>41</v>
      </c>
      <c r="P200" s="32"/>
    </row>
    <row r="201" spans="1:16">
      <c r="A201" s="37"/>
      <c r="B201" s="46" t="s">
        <v>36</v>
      </c>
      <c r="C201" s="42">
        <v>242003013</v>
      </c>
      <c r="D201" s="42" t="str">
        <f t="shared" si="8"/>
        <v>4</v>
      </c>
      <c r="E201" s="42" t="str">
        <f t="shared" si="9"/>
        <v>2</v>
      </c>
      <c r="F201" s="42" t="str">
        <f t="shared" si="10"/>
        <v>003</v>
      </c>
      <c r="G201" s="42" t="str">
        <f t="shared" si="11"/>
        <v>013</v>
      </c>
      <c r="H201" s="42" t="s">
        <v>39</v>
      </c>
      <c r="I201" s="45" t="s">
        <v>40</v>
      </c>
      <c r="J201" s="42">
        <v>500</v>
      </c>
      <c r="K201" s="67" t="s">
        <v>37</v>
      </c>
      <c r="L201" s="69">
        <v>0.27929199999999998</v>
      </c>
      <c r="M201" s="56">
        <v>1392.9546707045351</v>
      </c>
      <c r="N201" s="61">
        <v>389.04109589041099</v>
      </c>
      <c r="O201" s="126" t="s">
        <v>41</v>
      </c>
      <c r="P201" s="32"/>
    </row>
    <row r="202" spans="1:16">
      <c r="A202" s="37"/>
      <c r="B202" s="46" t="s">
        <v>36</v>
      </c>
      <c r="C202" s="42">
        <v>242003092</v>
      </c>
      <c r="D202" s="42" t="str">
        <f t="shared" ref="D202:D247" si="12">MID(C202,2,1)</f>
        <v>4</v>
      </c>
      <c r="E202" s="42" t="str">
        <f t="shared" ref="E202:E247" si="13">MID(C202,3,1)</f>
        <v>2</v>
      </c>
      <c r="F202" s="42" t="str">
        <f t="shared" ref="F202:F247" si="14">MID(C202,4,3)</f>
        <v>003</v>
      </c>
      <c r="G202" s="42" t="str">
        <f t="shared" ref="G202:G247" si="15">MID(C202,7,3)</f>
        <v>092</v>
      </c>
      <c r="H202" s="42" t="s">
        <v>39</v>
      </c>
      <c r="I202" s="45" t="s">
        <v>40</v>
      </c>
      <c r="J202" s="42">
        <v>500</v>
      </c>
      <c r="K202" s="67" t="s">
        <v>37</v>
      </c>
      <c r="L202" s="69">
        <v>0.35482000000000002</v>
      </c>
      <c r="M202" s="56">
        <v>980.6245574642129</v>
      </c>
      <c r="N202" s="61">
        <v>347.94520547945206</v>
      </c>
      <c r="O202" s="126" t="s">
        <v>41</v>
      </c>
      <c r="P202" s="32"/>
    </row>
    <row r="203" spans="1:16">
      <c r="A203" s="37"/>
      <c r="B203" s="46" t="s">
        <v>36</v>
      </c>
      <c r="C203" s="42">
        <v>242003067</v>
      </c>
      <c r="D203" s="42" t="str">
        <f t="shared" si="12"/>
        <v>4</v>
      </c>
      <c r="E203" s="42" t="str">
        <f t="shared" si="13"/>
        <v>2</v>
      </c>
      <c r="F203" s="42" t="str">
        <f t="shared" si="14"/>
        <v>003</v>
      </c>
      <c r="G203" s="42" t="str">
        <f t="shared" si="15"/>
        <v>067</v>
      </c>
      <c r="H203" s="42" t="s">
        <v>39</v>
      </c>
      <c r="I203" s="45" t="s">
        <v>40</v>
      </c>
      <c r="J203" s="42">
        <v>500</v>
      </c>
      <c r="K203" s="67" t="s">
        <v>37</v>
      </c>
      <c r="L203" s="69">
        <v>0.24376500000000001</v>
      </c>
      <c r="M203" s="56">
        <v>1326.2267808458012</v>
      </c>
      <c r="N203" s="61">
        <v>323.28767123287673</v>
      </c>
      <c r="O203" s="126" t="s">
        <v>41</v>
      </c>
      <c r="P203" s="32"/>
    </row>
    <row r="204" spans="1:16">
      <c r="A204" s="37"/>
      <c r="B204" s="46" t="s">
        <v>36</v>
      </c>
      <c r="C204" s="42">
        <v>242007016</v>
      </c>
      <c r="D204" s="42" t="str">
        <f t="shared" si="12"/>
        <v>4</v>
      </c>
      <c r="E204" s="42" t="str">
        <f t="shared" si="13"/>
        <v>2</v>
      </c>
      <c r="F204" s="42" t="str">
        <f t="shared" si="14"/>
        <v>007</v>
      </c>
      <c r="G204" s="42" t="str">
        <f t="shared" si="15"/>
        <v>016</v>
      </c>
      <c r="H204" s="42" t="s">
        <v>39</v>
      </c>
      <c r="I204" s="45" t="s">
        <v>40</v>
      </c>
      <c r="J204" s="42">
        <v>720</v>
      </c>
      <c r="K204" s="67" t="s">
        <v>37</v>
      </c>
      <c r="L204" s="69">
        <v>0.44845800000000002</v>
      </c>
      <c r="M204" s="56">
        <v>702.5596447174205</v>
      </c>
      <c r="N204" s="61">
        <v>315.06849315068496</v>
      </c>
      <c r="O204" s="126" t="s">
        <v>41</v>
      </c>
      <c r="P204" s="32"/>
    </row>
    <row r="205" spans="1:16">
      <c r="A205" s="37"/>
      <c r="B205" s="46" t="s">
        <v>36</v>
      </c>
      <c r="C205" s="42">
        <v>242003097</v>
      </c>
      <c r="D205" s="42" t="str">
        <f t="shared" si="12"/>
        <v>4</v>
      </c>
      <c r="E205" s="42" t="str">
        <f t="shared" si="13"/>
        <v>2</v>
      </c>
      <c r="F205" s="42" t="str">
        <f t="shared" si="14"/>
        <v>003</v>
      </c>
      <c r="G205" s="42" t="str">
        <f t="shared" si="15"/>
        <v>097</v>
      </c>
      <c r="H205" s="42" t="s">
        <v>39</v>
      </c>
      <c r="I205" s="45" t="s">
        <v>40</v>
      </c>
      <c r="J205" s="42">
        <v>500</v>
      </c>
      <c r="K205" s="67" t="s">
        <v>37</v>
      </c>
      <c r="L205" s="69">
        <v>0.233295</v>
      </c>
      <c r="M205" s="56">
        <v>1197.8484527937615</v>
      </c>
      <c r="N205" s="61">
        <v>279.45205479452056</v>
      </c>
      <c r="O205" s="126" t="s">
        <v>41</v>
      </c>
      <c r="P205" s="32"/>
    </row>
    <row r="206" spans="1:16">
      <c r="A206" s="37"/>
      <c r="B206" s="46" t="s">
        <v>36</v>
      </c>
      <c r="C206" s="42">
        <v>242007010</v>
      </c>
      <c r="D206" s="42" t="str">
        <f t="shared" si="12"/>
        <v>4</v>
      </c>
      <c r="E206" s="42" t="str">
        <f t="shared" si="13"/>
        <v>2</v>
      </c>
      <c r="F206" s="42" t="str">
        <f t="shared" si="14"/>
        <v>007</v>
      </c>
      <c r="G206" s="42" t="str">
        <f t="shared" si="15"/>
        <v>010</v>
      </c>
      <c r="H206" s="42" t="s">
        <v>39</v>
      </c>
      <c r="I206" s="45" t="s">
        <v>40</v>
      </c>
      <c r="J206" s="42">
        <v>720</v>
      </c>
      <c r="K206" s="67" t="s">
        <v>37</v>
      </c>
      <c r="L206" s="69">
        <v>0.52375099999999997</v>
      </c>
      <c r="M206" s="56">
        <v>528.32801993146222</v>
      </c>
      <c r="N206" s="61">
        <v>276.71232876712327</v>
      </c>
      <c r="O206" s="126" t="s">
        <v>41</v>
      </c>
      <c r="P206" s="32"/>
    </row>
    <row r="207" spans="1:16">
      <c r="A207" s="37"/>
      <c r="B207" s="46" t="s">
        <v>36</v>
      </c>
      <c r="C207" s="42">
        <v>242003011</v>
      </c>
      <c r="D207" s="42" t="str">
        <f t="shared" si="12"/>
        <v>4</v>
      </c>
      <c r="E207" s="42" t="str">
        <f t="shared" si="13"/>
        <v>2</v>
      </c>
      <c r="F207" s="42" t="str">
        <f t="shared" si="14"/>
        <v>003</v>
      </c>
      <c r="G207" s="42" t="str">
        <f t="shared" si="15"/>
        <v>011</v>
      </c>
      <c r="H207" s="42" t="s">
        <v>39</v>
      </c>
      <c r="I207" s="45" t="s">
        <v>40</v>
      </c>
      <c r="J207" s="42">
        <v>500</v>
      </c>
      <c r="K207" s="67" t="s">
        <v>37</v>
      </c>
      <c r="L207" s="69">
        <v>0.30764599999999998</v>
      </c>
      <c r="M207" s="56">
        <v>872.73408620600139</v>
      </c>
      <c r="N207" s="61">
        <v>268.49315068493149</v>
      </c>
      <c r="O207" s="126" t="s">
        <v>41</v>
      </c>
      <c r="P207" s="32"/>
    </row>
    <row r="208" spans="1:16">
      <c r="A208" s="37"/>
      <c r="B208" s="46" t="s">
        <v>36</v>
      </c>
      <c r="C208" s="42">
        <v>242007026</v>
      </c>
      <c r="D208" s="42" t="str">
        <f t="shared" si="12"/>
        <v>4</v>
      </c>
      <c r="E208" s="42" t="str">
        <f t="shared" si="13"/>
        <v>2</v>
      </c>
      <c r="F208" s="42" t="str">
        <f t="shared" si="14"/>
        <v>007</v>
      </c>
      <c r="G208" s="42" t="str">
        <f t="shared" si="15"/>
        <v>026</v>
      </c>
      <c r="H208" s="42" t="s">
        <v>4</v>
      </c>
      <c r="I208" s="45" t="s">
        <v>40</v>
      </c>
      <c r="J208" s="42">
        <v>720</v>
      </c>
      <c r="K208" s="67" t="s">
        <v>37</v>
      </c>
      <c r="L208" s="69">
        <v>0.46071000000000001</v>
      </c>
      <c r="M208" s="56">
        <v>582.78125216498768</v>
      </c>
      <c r="N208" s="61">
        <v>268.49315068493149</v>
      </c>
      <c r="O208" s="126" t="s">
        <v>41</v>
      </c>
      <c r="P208" s="32"/>
    </row>
    <row r="209" spans="1:16">
      <c r="A209" s="37"/>
      <c r="B209" s="46" t="s">
        <v>36</v>
      </c>
      <c r="C209" s="42">
        <v>242009024</v>
      </c>
      <c r="D209" s="42" t="str">
        <f t="shared" si="12"/>
        <v>4</v>
      </c>
      <c r="E209" s="42" t="str">
        <f t="shared" si="13"/>
        <v>2</v>
      </c>
      <c r="F209" s="42" t="str">
        <f t="shared" si="14"/>
        <v>009</v>
      </c>
      <c r="G209" s="42" t="str">
        <f t="shared" si="15"/>
        <v>024</v>
      </c>
      <c r="H209" s="42" t="s">
        <v>4</v>
      </c>
      <c r="I209" s="45" t="s">
        <v>40</v>
      </c>
      <c r="J209" s="42">
        <v>500</v>
      </c>
      <c r="K209" s="67" t="s">
        <v>40</v>
      </c>
      <c r="L209" s="69">
        <v>25.471429000000001</v>
      </c>
      <c r="M209" s="56">
        <v>9.7880283235444185</v>
      </c>
      <c r="N209" s="61">
        <v>249.31506849315068</v>
      </c>
      <c r="O209" s="126" t="s">
        <v>41</v>
      </c>
      <c r="P209" s="32"/>
    </row>
    <row r="210" spans="1:16">
      <c r="A210" s="37"/>
      <c r="B210" s="46" t="s">
        <v>36</v>
      </c>
      <c r="C210" s="42">
        <v>242003024</v>
      </c>
      <c r="D210" s="42" t="str">
        <f t="shared" si="12"/>
        <v>4</v>
      </c>
      <c r="E210" s="42" t="str">
        <f t="shared" si="13"/>
        <v>2</v>
      </c>
      <c r="F210" s="42" t="str">
        <f t="shared" si="14"/>
        <v>003</v>
      </c>
      <c r="G210" s="42" t="str">
        <f t="shared" si="15"/>
        <v>024</v>
      </c>
      <c r="H210" s="42" t="s">
        <v>39</v>
      </c>
      <c r="I210" s="45" t="s">
        <v>40</v>
      </c>
      <c r="J210" s="42">
        <v>500</v>
      </c>
      <c r="K210" s="67" t="s">
        <v>37</v>
      </c>
      <c r="L210" s="69">
        <v>0.238145</v>
      </c>
      <c r="M210" s="56">
        <v>954.86892554524593</v>
      </c>
      <c r="N210" s="61">
        <v>227.39726027397259</v>
      </c>
      <c r="O210" s="126" t="s">
        <v>41</v>
      </c>
      <c r="P210" s="32"/>
    </row>
    <row r="211" spans="1:16">
      <c r="A211" s="37"/>
      <c r="B211" s="46" t="s">
        <v>36</v>
      </c>
      <c r="C211" s="42">
        <v>242004023</v>
      </c>
      <c r="D211" s="42" t="str">
        <f t="shared" si="12"/>
        <v>4</v>
      </c>
      <c r="E211" s="42" t="str">
        <f t="shared" si="13"/>
        <v>2</v>
      </c>
      <c r="F211" s="42" t="str">
        <f t="shared" si="14"/>
        <v>004</v>
      </c>
      <c r="G211" s="42" t="str">
        <f t="shared" si="15"/>
        <v>023</v>
      </c>
      <c r="H211" s="42" t="s">
        <v>39</v>
      </c>
      <c r="I211" s="45" t="s">
        <v>40</v>
      </c>
      <c r="J211" s="42">
        <v>720</v>
      </c>
      <c r="K211" s="67" t="s">
        <v>37</v>
      </c>
      <c r="L211" s="69">
        <v>0.77560099999999998</v>
      </c>
      <c r="M211" s="56">
        <v>289.65606574330792</v>
      </c>
      <c r="N211" s="61">
        <v>224.65753424657535</v>
      </c>
      <c r="O211" s="126" t="s">
        <v>41</v>
      </c>
      <c r="P211" s="32"/>
    </row>
    <row r="212" spans="1:16">
      <c r="A212" s="37"/>
      <c r="B212" s="46" t="s">
        <v>36</v>
      </c>
      <c r="C212" s="42">
        <v>242007013</v>
      </c>
      <c r="D212" s="42" t="str">
        <f t="shared" si="12"/>
        <v>4</v>
      </c>
      <c r="E212" s="42" t="str">
        <f t="shared" si="13"/>
        <v>2</v>
      </c>
      <c r="F212" s="42" t="str">
        <f t="shared" si="14"/>
        <v>007</v>
      </c>
      <c r="G212" s="42" t="str">
        <f t="shared" si="15"/>
        <v>013</v>
      </c>
      <c r="H212" s="42" t="s">
        <v>39</v>
      </c>
      <c r="I212" s="45" t="s">
        <v>40</v>
      </c>
      <c r="J212" s="42">
        <v>720</v>
      </c>
      <c r="K212" s="67" t="s">
        <v>37</v>
      </c>
      <c r="L212" s="69">
        <v>0.43669799999999998</v>
      </c>
      <c r="M212" s="56">
        <v>464.25613588199917</v>
      </c>
      <c r="N212" s="61">
        <v>202.73972602739727</v>
      </c>
      <c r="O212" s="126" t="s">
        <v>41</v>
      </c>
      <c r="P212" s="32"/>
    </row>
    <row r="213" spans="1:16">
      <c r="A213" s="37"/>
      <c r="B213" s="46" t="s">
        <v>36</v>
      </c>
      <c r="C213" s="42">
        <v>242003007</v>
      </c>
      <c r="D213" s="42" t="str">
        <f t="shared" si="12"/>
        <v>4</v>
      </c>
      <c r="E213" s="42" t="str">
        <f t="shared" si="13"/>
        <v>2</v>
      </c>
      <c r="F213" s="42" t="str">
        <f t="shared" si="14"/>
        <v>003</v>
      </c>
      <c r="G213" s="42" t="str">
        <f t="shared" si="15"/>
        <v>007</v>
      </c>
      <c r="H213" s="42" t="s">
        <v>39</v>
      </c>
      <c r="I213" s="45" t="s">
        <v>40</v>
      </c>
      <c r="J213" s="42">
        <v>500</v>
      </c>
      <c r="K213" s="67" t="s">
        <v>37</v>
      </c>
      <c r="L213" s="69">
        <v>0.252328</v>
      </c>
      <c r="M213" s="56">
        <v>770.90353803464336</v>
      </c>
      <c r="N213" s="61">
        <v>194.52054794520549</v>
      </c>
      <c r="O213" s="126" t="s">
        <v>41</v>
      </c>
      <c r="P213" s="32"/>
    </row>
    <row r="214" spans="1:16">
      <c r="A214" s="37"/>
      <c r="B214" s="46" t="s">
        <v>36</v>
      </c>
      <c r="C214" s="42">
        <v>242003002</v>
      </c>
      <c r="D214" s="42" t="str">
        <f t="shared" si="12"/>
        <v>4</v>
      </c>
      <c r="E214" s="42" t="str">
        <f t="shared" si="13"/>
        <v>2</v>
      </c>
      <c r="F214" s="42" t="str">
        <f t="shared" si="14"/>
        <v>003</v>
      </c>
      <c r="G214" s="42" t="str">
        <f t="shared" si="15"/>
        <v>002</v>
      </c>
      <c r="H214" s="42" t="s">
        <v>39</v>
      </c>
      <c r="I214" s="45" t="s">
        <v>40</v>
      </c>
      <c r="J214" s="42">
        <v>500</v>
      </c>
      <c r="K214" s="67" t="s">
        <v>37</v>
      </c>
      <c r="L214" s="69">
        <v>0.27212399999999998</v>
      </c>
      <c r="M214" s="56">
        <v>432.92109177464027</v>
      </c>
      <c r="N214" s="61">
        <v>117.8082191780822</v>
      </c>
      <c r="O214" s="126" t="s">
        <v>41</v>
      </c>
      <c r="P214" s="32"/>
    </row>
    <row r="215" spans="1:16">
      <c r="A215" s="37"/>
      <c r="B215" s="46" t="s">
        <v>36</v>
      </c>
      <c r="C215" s="42">
        <v>242008015</v>
      </c>
      <c r="D215" s="42" t="str">
        <f t="shared" si="12"/>
        <v>4</v>
      </c>
      <c r="E215" s="42" t="str">
        <f t="shared" si="13"/>
        <v>2</v>
      </c>
      <c r="F215" s="42" t="str">
        <f t="shared" si="14"/>
        <v>008</v>
      </c>
      <c r="G215" s="42" t="str">
        <f t="shared" si="15"/>
        <v>015</v>
      </c>
      <c r="H215" s="42" t="s">
        <v>4</v>
      </c>
      <c r="I215" s="45" t="s">
        <v>40</v>
      </c>
      <c r="J215" s="42">
        <v>500</v>
      </c>
      <c r="K215" s="67" t="s">
        <v>40</v>
      </c>
      <c r="L215" s="69">
        <v>4.3431160000000002</v>
      </c>
      <c r="M215" s="56">
        <v>23.340353564974691</v>
      </c>
      <c r="N215" s="61">
        <v>101.36986301369863</v>
      </c>
      <c r="O215" s="126" t="s">
        <v>41</v>
      </c>
      <c r="P215" s="32"/>
    </row>
    <row r="216" spans="1:16">
      <c r="A216" s="37"/>
      <c r="B216" s="46" t="s">
        <v>36</v>
      </c>
      <c r="C216" s="42">
        <v>242004067</v>
      </c>
      <c r="D216" s="42" t="str">
        <f t="shared" si="12"/>
        <v>4</v>
      </c>
      <c r="E216" s="42" t="str">
        <f t="shared" si="13"/>
        <v>2</v>
      </c>
      <c r="F216" s="42" t="str">
        <f t="shared" si="14"/>
        <v>004</v>
      </c>
      <c r="G216" s="42" t="str">
        <f t="shared" si="15"/>
        <v>067</v>
      </c>
      <c r="H216" s="42" t="s">
        <v>39</v>
      </c>
      <c r="I216" s="45" t="s">
        <v>40</v>
      </c>
      <c r="J216" s="42">
        <v>720</v>
      </c>
      <c r="K216" s="67" t="s">
        <v>37</v>
      </c>
      <c r="L216" s="69">
        <v>19.755222</v>
      </c>
      <c r="M216" s="56">
        <v>3.605774549753415</v>
      </c>
      <c r="N216" s="61">
        <v>71.232876712328761</v>
      </c>
      <c r="O216" s="126" t="s">
        <v>41</v>
      </c>
      <c r="P216" s="32"/>
    </row>
    <row r="217" spans="1:16">
      <c r="A217" s="37"/>
      <c r="B217" s="46" t="s">
        <v>36</v>
      </c>
      <c r="C217" s="42">
        <v>242001043</v>
      </c>
      <c r="D217" s="42" t="str">
        <f t="shared" si="12"/>
        <v>4</v>
      </c>
      <c r="E217" s="42" t="str">
        <f t="shared" si="13"/>
        <v>2</v>
      </c>
      <c r="F217" s="42" t="str">
        <f t="shared" si="14"/>
        <v>001</v>
      </c>
      <c r="G217" s="42" t="str">
        <f t="shared" si="15"/>
        <v>043</v>
      </c>
      <c r="H217" s="42" t="s">
        <v>4</v>
      </c>
      <c r="I217" s="45" t="s">
        <v>40</v>
      </c>
      <c r="J217" s="42">
        <v>500</v>
      </c>
      <c r="K217" s="67" t="s">
        <v>40</v>
      </c>
      <c r="L217" s="69">
        <v>648.77785700000004</v>
      </c>
      <c r="M217" s="56">
        <v>8.4458062119011565E-2</v>
      </c>
      <c r="N217" s="61">
        <v>54.794520547945204</v>
      </c>
      <c r="O217" s="126" t="s">
        <v>41</v>
      </c>
      <c r="P217" s="32"/>
    </row>
    <row r="218" spans="1:16">
      <c r="A218" s="37"/>
      <c r="B218" s="46" t="s">
        <v>36</v>
      </c>
      <c r="C218" s="42">
        <v>242007004</v>
      </c>
      <c r="D218" s="42" t="str">
        <f t="shared" si="12"/>
        <v>4</v>
      </c>
      <c r="E218" s="42" t="str">
        <f t="shared" si="13"/>
        <v>2</v>
      </c>
      <c r="F218" s="42" t="str">
        <f t="shared" si="14"/>
        <v>007</v>
      </c>
      <c r="G218" s="42" t="str">
        <f t="shared" si="15"/>
        <v>004</v>
      </c>
      <c r="H218" s="42" t="s">
        <v>39</v>
      </c>
      <c r="I218" s="45" t="s">
        <v>40</v>
      </c>
      <c r="J218" s="42">
        <v>720</v>
      </c>
      <c r="K218" s="67" t="s">
        <v>37</v>
      </c>
      <c r="L218" s="69">
        <v>0.47053200000000001</v>
      </c>
      <c r="M218" s="56">
        <v>81.516590547638927</v>
      </c>
      <c r="N218" s="61">
        <v>38.356164383561641</v>
      </c>
      <c r="O218" s="126" t="s">
        <v>41</v>
      </c>
      <c r="P218" s="32"/>
    </row>
    <row r="219" spans="1:16" ht="30.75">
      <c r="A219" s="37"/>
      <c r="B219" s="46" t="s">
        <v>36</v>
      </c>
      <c r="C219" s="42">
        <v>242009004</v>
      </c>
      <c r="D219" s="42" t="str">
        <f t="shared" si="12"/>
        <v>4</v>
      </c>
      <c r="E219" s="42" t="str">
        <f t="shared" si="13"/>
        <v>2</v>
      </c>
      <c r="F219" s="42" t="str">
        <f t="shared" si="14"/>
        <v>009</v>
      </c>
      <c r="G219" s="42" t="str">
        <f t="shared" si="15"/>
        <v>004</v>
      </c>
      <c r="H219" s="42" t="s">
        <v>4</v>
      </c>
      <c r="I219" s="45" t="s">
        <v>40</v>
      </c>
      <c r="J219" s="42">
        <v>500</v>
      </c>
      <c r="K219" s="67" t="s">
        <v>40</v>
      </c>
      <c r="L219" s="69">
        <v>3.3056329999999998</v>
      </c>
      <c r="M219" s="56">
        <v>1.6576105256677074</v>
      </c>
      <c r="N219" s="61">
        <v>5.4794520547945202</v>
      </c>
      <c r="O219" s="126" t="s">
        <v>38</v>
      </c>
      <c r="P219" s="32"/>
    </row>
    <row r="220" spans="1:16">
      <c r="A220" s="37"/>
      <c r="B220" s="46" t="s">
        <v>36</v>
      </c>
      <c r="C220" s="42">
        <v>242005025</v>
      </c>
      <c r="D220" s="42" t="str">
        <f t="shared" si="12"/>
        <v>4</v>
      </c>
      <c r="E220" s="42" t="str">
        <f t="shared" si="13"/>
        <v>2</v>
      </c>
      <c r="F220" s="42" t="str">
        <f t="shared" si="14"/>
        <v>005</v>
      </c>
      <c r="G220" s="42" t="str">
        <f t="shared" si="15"/>
        <v>025</v>
      </c>
      <c r="H220" s="42" t="s">
        <v>4</v>
      </c>
      <c r="I220" s="45" t="s">
        <v>40</v>
      </c>
      <c r="J220" s="42">
        <v>500</v>
      </c>
      <c r="K220" s="67" t="s">
        <v>40</v>
      </c>
      <c r="L220" s="69">
        <v>7.2566459999999999</v>
      </c>
      <c r="M220" s="56">
        <v>2.2652829095402427</v>
      </c>
      <c r="N220" s="61">
        <v>16.438356164383563</v>
      </c>
      <c r="O220" s="126" t="s">
        <v>41</v>
      </c>
      <c r="P220" s="32"/>
    </row>
    <row r="221" spans="1:16">
      <c r="A221" s="37"/>
      <c r="B221" s="46" t="s">
        <v>36</v>
      </c>
      <c r="C221" s="42">
        <v>242010009</v>
      </c>
      <c r="D221" s="42" t="str">
        <f t="shared" si="12"/>
        <v>4</v>
      </c>
      <c r="E221" s="42" t="str">
        <f t="shared" si="13"/>
        <v>2</v>
      </c>
      <c r="F221" s="42" t="str">
        <f t="shared" si="14"/>
        <v>010</v>
      </c>
      <c r="G221" s="42" t="str">
        <f t="shared" si="15"/>
        <v>009</v>
      </c>
      <c r="H221" s="42" t="s">
        <v>4</v>
      </c>
      <c r="I221" s="45" t="s">
        <v>40</v>
      </c>
      <c r="J221" s="42">
        <v>720</v>
      </c>
      <c r="K221" s="67" t="s">
        <v>40</v>
      </c>
      <c r="L221" s="69">
        <v>1.4482680000000001</v>
      </c>
      <c r="M221" s="56">
        <v>9.4586292985733991</v>
      </c>
      <c r="N221" s="61">
        <v>13.698630136986301</v>
      </c>
      <c r="O221" s="126" t="s">
        <v>41</v>
      </c>
      <c r="P221" s="32"/>
    </row>
    <row r="222" spans="1:16">
      <c r="A222" s="37"/>
      <c r="B222" s="46" t="s">
        <v>36</v>
      </c>
      <c r="C222" s="42">
        <v>242003009</v>
      </c>
      <c r="D222" s="42" t="str">
        <f t="shared" si="12"/>
        <v>4</v>
      </c>
      <c r="E222" s="42" t="str">
        <f t="shared" si="13"/>
        <v>2</v>
      </c>
      <c r="F222" s="42" t="str">
        <f t="shared" si="14"/>
        <v>003</v>
      </c>
      <c r="G222" s="42" t="str">
        <f t="shared" si="15"/>
        <v>009</v>
      </c>
      <c r="H222" s="42" t="s">
        <v>39</v>
      </c>
      <c r="I222" s="45" t="s">
        <v>40</v>
      </c>
      <c r="J222" s="42">
        <v>500</v>
      </c>
      <c r="K222" s="67" t="s">
        <v>37</v>
      </c>
      <c r="L222" s="69">
        <v>0.28218100000000002</v>
      </c>
      <c r="M222" s="56">
        <v>1791.1262326004987</v>
      </c>
      <c r="N222" s="61">
        <v>505.42179144144137</v>
      </c>
      <c r="O222" s="126" t="s">
        <v>43</v>
      </c>
      <c r="P222" s="32"/>
    </row>
    <row r="223" spans="1:16">
      <c r="A223" s="37"/>
      <c r="B223" s="46" t="s">
        <v>36</v>
      </c>
      <c r="C223" s="42">
        <v>242003073</v>
      </c>
      <c r="D223" s="42" t="str">
        <f t="shared" si="12"/>
        <v>4</v>
      </c>
      <c r="E223" s="42" t="str">
        <f t="shared" si="13"/>
        <v>2</v>
      </c>
      <c r="F223" s="42" t="str">
        <f t="shared" si="14"/>
        <v>003</v>
      </c>
      <c r="G223" s="42" t="str">
        <f t="shared" si="15"/>
        <v>073</v>
      </c>
      <c r="H223" s="42" t="s">
        <v>39</v>
      </c>
      <c r="I223" s="45" t="s">
        <v>40</v>
      </c>
      <c r="J223" s="42">
        <v>500</v>
      </c>
      <c r="K223" s="67" t="s">
        <v>37</v>
      </c>
      <c r="L223" s="69">
        <v>0.246419</v>
      </c>
      <c r="M223" s="56">
        <v>1821.6117980255483</v>
      </c>
      <c r="N223" s="61">
        <v>448.87975765765759</v>
      </c>
      <c r="O223" s="126" t="s">
        <v>43</v>
      </c>
      <c r="P223" s="32"/>
    </row>
    <row r="224" spans="1:16">
      <c r="A224" s="37"/>
      <c r="B224" s="46" t="s">
        <v>36</v>
      </c>
      <c r="C224" s="42">
        <v>242004001</v>
      </c>
      <c r="D224" s="42" t="str">
        <f t="shared" si="12"/>
        <v>4</v>
      </c>
      <c r="E224" s="42" t="str">
        <f t="shared" si="13"/>
        <v>2</v>
      </c>
      <c r="F224" s="42" t="str">
        <f t="shared" si="14"/>
        <v>004</v>
      </c>
      <c r="G224" s="42" t="str">
        <f t="shared" si="15"/>
        <v>001</v>
      </c>
      <c r="H224" s="42" t="s">
        <v>39</v>
      </c>
      <c r="I224" s="45" t="s">
        <v>40</v>
      </c>
      <c r="J224" s="42">
        <v>120</v>
      </c>
      <c r="K224" s="67" t="s">
        <v>37</v>
      </c>
      <c r="L224" s="69">
        <v>1.7348520000000001</v>
      </c>
      <c r="M224" s="56">
        <v>1060.4013174720944</v>
      </c>
      <c r="N224" s="61">
        <v>1839.639346419098</v>
      </c>
      <c r="O224" s="126" t="s">
        <v>43</v>
      </c>
      <c r="P224" s="32"/>
    </row>
    <row r="225" spans="1:16">
      <c r="A225" s="37"/>
      <c r="B225" s="46" t="s">
        <v>36</v>
      </c>
      <c r="C225" s="42">
        <v>242004058</v>
      </c>
      <c r="D225" s="42" t="str">
        <f t="shared" si="12"/>
        <v>4</v>
      </c>
      <c r="E225" s="42" t="str">
        <f t="shared" si="13"/>
        <v>2</v>
      </c>
      <c r="F225" s="42" t="str">
        <f t="shared" si="14"/>
        <v>004</v>
      </c>
      <c r="G225" s="42" t="str">
        <f t="shared" si="15"/>
        <v>058</v>
      </c>
      <c r="H225" s="42" t="s">
        <v>39</v>
      </c>
      <c r="I225" s="45" t="s">
        <v>40</v>
      </c>
      <c r="J225" s="42">
        <v>925</v>
      </c>
      <c r="K225" s="67" t="s">
        <v>37</v>
      </c>
      <c r="L225" s="69">
        <v>9.2200000000000008E-3</v>
      </c>
      <c r="M225" s="56">
        <v>2543.3520921158538</v>
      </c>
      <c r="N225" s="61">
        <v>23.449706289308175</v>
      </c>
      <c r="O225" s="126" t="s">
        <v>43</v>
      </c>
      <c r="P225" s="32"/>
    </row>
    <row r="226" spans="1:16">
      <c r="A226" s="37"/>
      <c r="B226" s="46" t="s">
        <v>36</v>
      </c>
      <c r="C226" s="42">
        <v>242005003</v>
      </c>
      <c r="D226" s="42" t="str">
        <f t="shared" si="12"/>
        <v>4</v>
      </c>
      <c r="E226" s="42" t="str">
        <f t="shared" si="13"/>
        <v>2</v>
      </c>
      <c r="F226" s="42" t="str">
        <f t="shared" si="14"/>
        <v>005</v>
      </c>
      <c r="G226" s="42" t="str">
        <f t="shared" si="15"/>
        <v>003</v>
      </c>
      <c r="H226" s="42" t="s">
        <v>4</v>
      </c>
      <c r="I226" s="45" t="s">
        <v>40</v>
      </c>
      <c r="J226" s="42">
        <v>500</v>
      </c>
      <c r="K226" s="67" t="s">
        <v>37</v>
      </c>
      <c r="L226" s="69">
        <v>2.1775340000000001</v>
      </c>
      <c r="M226" s="56">
        <v>1072.6483970592008</v>
      </c>
      <c r="N226" s="61">
        <v>2335.7283546419098</v>
      </c>
      <c r="O226" s="126" t="s">
        <v>43</v>
      </c>
      <c r="P226" s="32"/>
    </row>
    <row r="227" spans="1:16">
      <c r="A227" s="37"/>
      <c r="B227" s="46" t="s">
        <v>36</v>
      </c>
      <c r="C227" s="42">
        <v>242005011</v>
      </c>
      <c r="D227" s="42" t="str">
        <f t="shared" si="12"/>
        <v>4</v>
      </c>
      <c r="E227" s="42" t="str">
        <f t="shared" si="13"/>
        <v>2</v>
      </c>
      <c r="F227" s="42" t="str">
        <f t="shared" si="14"/>
        <v>005</v>
      </c>
      <c r="G227" s="42" t="str">
        <f t="shared" si="15"/>
        <v>011</v>
      </c>
      <c r="H227" s="42" t="s">
        <v>4</v>
      </c>
      <c r="I227" s="45" t="s">
        <v>40</v>
      </c>
      <c r="J227" s="42">
        <v>500</v>
      </c>
      <c r="K227" s="67" t="s">
        <v>40</v>
      </c>
      <c r="L227" s="69">
        <v>2.0315690000000002</v>
      </c>
      <c r="M227" s="56">
        <v>1068.1906885069698</v>
      </c>
      <c r="N227" s="61">
        <v>2170.1030888594164</v>
      </c>
      <c r="O227" s="126" t="s">
        <v>43</v>
      </c>
      <c r="P227" s="32"/>
    </row>
    <row r="228" spans="1:16">
      <c r="A228" s="37"/>
      <c r="B228" s="46" t="s">
        <v>36</v>
      </c>
      <c r="C228" s="42">
        <v>242005020</v>
      </c>
      <c r="D228" s="42" t="str">
        <f t="shared" si="12"/>
        <v>4</v>
      </c>
      <c r="E228" s="42" t="str">
        <f t="shared" si="13"/>
        <v>2</v>
      </c>
      <c r="F228" s="42" t="str">
        <f t="shared" si="14"/>
        <v>005</v>
      </c>
      <c r="G228" s="42" t="str">
        <f t="shared" si="15"/>
        <v>020</v>
      </c>
      <c r="H228" s="42" t="s">
        <v>4</v>
      </c>
      <c r="I228" s="45" t="s">
        <v>40</v>
      </c>
      <c r="J228" s="42">
        <v>500</v>
      </c>
      <c r="K228" s="67" t="s">
        <v>40</v>
      </c>
      <c r="L228" s="69">
        <v>2.048089</v>
      </c>
      <c r="M228" s="56">
        <v>1072.6683646312915</v>
      </c>
      <c r="N228" s="61">
        <v>2196.9202782493371</v>
      </c>
      <c r="O228" s="126" t="s">
        <v>43</v>
      </c>
      <c r="P228" s="32"/>
    </row>
    <row r="229" spans="1:16">
      <c r="A229" s="37"/>
      <c r="B229" s="46" t="s">
        <v>36</v>
      </c>
      <c r="C229" s="42">
        <v>242005028</v>
      </c>
      <c r="D229" s="42" t="str">
        <f t="shared" si="12"/>
        <v>4</v>
      </c>
      <c r="E229" s="42" t="str">
        <f t="shared" si="13"/>
        <v>2</v>
      </c>
      <c r="F229" s="42" t="str">
        <f t="shared" si="14"/>
        <v>005</v>
      </c>
      <c r="G229" s="42" t="str">
        <f t="shared" si="15"/>
        <v>028</v>
      </c>
      <c r="H229" s="42" t="s">
        <v>4</v>
      </c>
      <c r="I229" s="45" t="s">
        <v>40</v>
      </c>
      <c r="J229" s="42">
        <v>500</v>
      </c>
      <c r="K229" s="67" t="s">
        <v>37</v>
      </c>
      <c r="L229" s="69">
        <v>2.7489840000000001</v>
      </c>
      <c r="M229" s="56">
        <v>1072.6741410384279</v>
      </c>
      <c r="N229" s="61">
        <v>2948.7640509283819</v>
      </c>
      <c r="O229" s="126" t="s">
        <v>43</v>
      </c>
      <c r="P229" s="32"/>
    </row>
    <row r="230" spans="1:16">
      <c r="A230" s="37"/>
      <c r="B230" s="46" t="s">
        <v>36</v>
      </c>
      <c r="C230" s="42">
        <v>242005064</v>
      </c>
      <c r="D230" s="42" t="str">
        <f t="shared" si="12"/>
        <v>4</v>
      </c>
      <c r="E230" s="42" t="str">
        <f t="shared" si="13"/>
        <v>2</v>
      </c>
      <c r="F230" s="42" t="str">
        <f t="shared" si="14"/>
        <v>005</v>
      </c>
      <c r="G230" s="42" t="str">
        <f t="shared" si="15"/>
        <v>064</v>
      </c>
      <c r="H230" s="42" t="s">
        <v>4</v>
      </c>
      <c r="I230" s="45" t="s">
        <v>40</v>
      </c>
      <c r="J230" s="42">
        <v>500</v>
      </c>
      <c r="K230" s="67" t="s">
        <v>40</v>
      </c>
      <c r="L230" s="69">
        <v>2.0953620000000002</v>
      </c>
      <c r="M230" s="56">
        <v>1071.7929718047465</v>
      </c>
      <c r="N230" s="61">
        <v>2245.7942649867373</v>
      </c>
      <c r="O230" s="126" t="s">
        <v>43</v>
      </c>
      <c r="P230" s="32"/>
    </row>
    <row r="231" spans="1:16">
      <c r="A231" s="37"/>
      <c r="B231" s="46" t="s">
        <v>36</v>
      </c>
      <c r="C231" s="42">
        <v>242008011</v>
      </c>
      <c r="D231" s="42" t="str">
        <f t="shared" si="12"/>
        <v>4</v>
      </c>
      <c r="E231" s="42" t="str">
        <f t="shared" si="13"/>
        <v>2</v>
      </c>
      <c r="F231" s="42" t="str">
        <f t="shared" si="14"/>
        <v>008</v>
      </c>
      <c r="G231" s="42" t="str">
        <f t="shared" si="15"/>
        <v>011</v>
      </c>
      <c r="H231" s="42" t="s">
        <v>4</v>
      </c>
      <c r="I231" s="45" t="s">
        <v>40</v>
      </c>
      <c r="J231" s="42">
        <v>500</v>
      </c>
      <c r="K231" s="67" t="s">
        <v>40</v>
      </c>
      <c r="L231" s="69">
        <v>15.316629000000001</v>
      </c>
      <c r="M231" s="56">
        <v>291.55953213646433</v>
      </c>
      <c r="N231" s="61">
        <v>4465.7091851478017</v>
      </c>
      <c r="O231" s="126" t="s">
        <v>43</v>
      </c>
      <c r="P231" s="32"/>
    </row>
    <row r="232" spans="1:16">
      <c r="A232" s="37"/>
      <c r="B232" s="46" t="s">
        <v>36</v>
      </c>
      <c r="C232" s="42">
        <v>242008023</v>
      </c>
      <c r="D232" s="42" t="str">
        <f t="shared" si="12"/>
        <v>4</v>
      </c>
      <c r="E232" s="42" t="str">
        <f t="shared" si="13"/>
        <v>2</v>
      </c>
      <c r="F232" s="42" t="str">
        <f t="shared" si="14"/>
        <v>008</v>
      </c>
      <c r="G232" s="42" t="str">
        <f t="shared" si="15"/>
        <v>023</v>
      </c>
      <c r="H232" s="42" t="s">
        <v>4</v>
      </c>
      <c r="I232" s="45" t="s">
        <v>40</v>
      </c>
      <c r="J232" s="42">
        <v>500</v>
      </c>
      <c r="K232" s="67" t="s">
        <v>40</v>
      </c>
      <c r="L232" s="69">
        <v>15.023052</v>
      </c>
      <c r="M232" s="56">
        <v>291.55491343906772</v>
      </c>
      <c r="N232" s="61">
        <v>4380.0446254506132</v>
      </c>
      <c r="O232" s="126" t="s">
        <v>43</v>
      </c>
      <c r="P232" s="32"/>
    </row>
    <row r="233" spans="1:16" ht="30.75">
      <c r="A233" s="37"/>
      <c r="B233" s="46" t="s">
        <v>36</v>
      </c>
      <c r="C233" s="42">
        <v>242009025</v>
      </c>
      <c r="D233" s="42" t="str">
        <f t="shared" si="12"/>
        <v>4</v>
      </c>
      <c r="E233" s="42" t="str">
        <f t="shared" si="13"/>
        <v>2</v>
      </c>
      <c r="F233" s="42" t="str">
        <f t="shared" si="14"/>
        <v>009</v>
      </c>
      <c r="G233" s="42" t="str">
        <f t="shared" si="15"/>
        <v>025</v>
      </c>
      <c r="H233" s="42" t="s">
        <v>4</v>
      </c>
      <c r="I233" s="45" t="s">
        <v>40</v>
      </c>
      <c r="J233" s="42">
        <v>500</v>
      </c>
      <c r="K233" s="67" t="s">
        <v>40</v>
      </c>
      <c r="L233" s="69">
        <v>25.083680000000001</v>
      </c>
      <c r="M233" s="56">
        <v>291.55115139772141</v>
      </c>
      <c r="N233" s="61">
        <v>7313.1757852919973</v>
      </c>
      <c r="O233" s="126" t="s">
        <v>38</v>
      </c>
      <c r="P233" s="32"/>
    </row>
    <row r="234" spans="1:16">
      <c r="A234" s="37"/>
      <c r="B234" s="46" t="s">
        <v>36</v>
      </c>
      <c r="C234" s="42">
        <v>242010003</v>
      </c>
      <c r="D234" s="42" t="str">
        <f t="shared" si="12"/>
        <v>4</v>
      </c>
      <c r="E234" s="42" t="str">
        <f t="shared" si="13"/>
        <v>2</v>
      </c>
      <c r="F234" s="42" t="str">
        <f t="shared" si="14"/>
        <v>010</v>
      </c>
      <c r="G234" s="42" t="str">
        <f t="shared" si="15"/>
        <v>003</v>
      </c>
      <c r="H234" s="42" t="s">
        <v>42</v>
      </c>
      <c r="I234" s="45" t="s">
        <v>40</v>
      </c>
      <c r="J234" s="42">
        <v>720</v>
      </c>
      <c r="K234" s="67" t="s">
        <v>40</v>
      </c>
      <c r="L234" s="69">
        <v>1.4159679999999999</v>
      </c>
      <c r="M234" s="56">
        <v>1071.9340744141862</v>
      </c>
      <c r="N234" s="61">
        <v>1517.8243474801061</v>
      </c>
      <c r="O234" s="126" t="s">
        <v>43</v>
      </c>
      <c r="P234" s="32"/>
    </row>
    <row r="235" spans="1:16">
      <c r="A235" s="37"/>
      <c r="B235" s="46" t="s">
        <v>36</v>
      </c>
      <c r="C235" s="42">
        <v>242010004</v>
      </c>
      <c r="D235" s="42" t="str">
        <f t="shared" si="12"/>
        <v>4</v>
      </c>
      <c r="E235" s="42" t="str">
        <f t="shared" si="13"/>
        <v>2</v>
      </c>
      <c r="F235" s="42" t="str">
        <f t="shared" si="14"/>
        <v>010</v>
      </c>
      <c r="G235" s="42" t="str">
        <f t="shared" si="15"/>
        <v>004</v>
      </c>
      <c r="H235" s="42" t="s">
        <v>42</v>
      </c>
      <c r="I235" s="45" t="s">
        <v>40</v>
      </c>
      <c r="J235" s="42">
        <v>720</v>
      </c>
      <c r="K235" s="67" t="s">
        <v>40</v>
      </c>
      <c r="L235" s="69">
        <v>1.1156060000000001</v>
      </c>
      <c r="M235" s="56">
        <v>1072.1015238112236</v>
      </c>
      <c r="N235" s="61">
        <v>1196.0428925729441</v>
      </c>
      <c r="O235" s="126" t="s">
        <v>43</v>
      </c>
      <c r="P235" s="32"/>
    </row>
    <row r="236" spans="1:16">
      <c r="A236" s="37"/>
      <c r="B236" s="46" t="s">
        <v>36</v>
      </c>
      <c r="C236" s="42">
        <v>242010006</v>
      </c>
      <c r="D236" s="42" t="str">
        <f t="shared" si="12"/>
        <v>4</v>
      </c>
      <c r="E236" s="42" t="str">
        <f t="shared" si="13"/>
        <v>2</v>
      </c>
      <c r="F236" s="42" t="str">
        <f t="shared" si="14"/>
        <v>010</v>
      </c>
      <c r="G236" s="42" t="str">
        <f t="shared" si="15"/>
        <v>006</v>
      </c>
      <c r="H236" s="42" t="s">
        <v>42</v>
      </c>
      <c r="I236" s="45" t="s">
        <v>40</v>
      </c>
      <c r="J236" s="42">
        <v>720</v>
      </c>
      <c r="K236" s="67" t="s">
        <v>40</v>
      </c>
      <c r="L236" s="69">
        <v>0.87483200000000005</v>
      </c>
      <c r="M236" s="56">
        <v>1826.2886515394994</v>
      </c>
      <c r="N236" s="61">
        <v>1597.6957536036034</v>
      </c>
      <c r="O236" s="126" t="s">
        <v>43</v>
      </c>
      <c r="P236" s="32"/>
    </row>
    <row r="237" spans="1:16">
      <c r="A237" s="37"/>
      <c r="B237" s="46" t="s">
        <v>36</v>
      </c>
      <c r="C237" s="42">
        <v>242010007</v>
      </c>
      <c r="D237" s="42" t="str">
        <f t="shared" si="12"/>
        <v>4</v>
      </c>
      <c r="E237" s="42" t="str">
        <f t="shared" si="13"/>
        <v>2</v>
      </c>
      <c r="F237" s="42" t="str">
        <f t="shared" si="14"/>
        <v>010</v>
      </c>
      <c r="G237" s="42" t="str">
        <f t="shared" si="15"/>
        <v>007</v>
      </c>
      <c r="H237" s="42" t="s">
        <v>42</v>
      </c>
      <c r="I237" s="45" t="s">
        <v>40</v>
      </c>
      <c r="J237" s="42">
        <v>720</v>
      </c>
      <c r="K237" s="67" t="s">
        <v>40</v>
      </c>
      <c r="L237" s="69">
        <v>1.0460719999999999</v>
      </c>
      <c r="M237" s="56">
        <v>1071.0482818605099</v>
      </c>
      <c r="N237" s="61">
        <v>1120.3936183023873</v>
      </c>
      <c r="O237" s="126" t="s">
        <v>43</v>
      </c>
      <c r="P237" s="32"/>
    </row>
    <row r="238" spans="1:16">
      <c r="A238" s="37"/>
      <c r="B238" s="46" t="s">
        <v>36</v>
      </c>
      <c r="C238" s="42">
        <v>242010011</v>
      </c>
      <c r="D238" s="42" t="str">
        <f t="shared" si="12"/>
        <v>4</v>
      </c>
      <c r="E238" s="42" t="str">
        <f t="shared" si="13"/>
        <v>2</v>
      </c>
      <c r="F238" s="42" t="str">
        <f t="shared" si="14"/>
        <v>010</v>
      </c>
      <c r="G238" s="42" t="str">
        <f t="shared" si="15"/>
        <v>011</v>
      </c>
      <c r="H238" s="42" t="s">
        <v>4</v>
      </c>
      <c r="I238" s="45" t="s">
        <v>40</v>
      </c>
      <c r="J238" s="42">
        <v>720</v>
      </c>
      <c r="K238" s="67" t="s">
        <v>40</v>
      </c>
      <c r="L238" s="69">
        <v>0.76744999999999997</v>
      </c>
      <c r="M238" s="56">
        <v>1811.6410177850009</v>
      </c>
      <c r="N238" s="61">
        <v>1390.343899099099</v>
      </c>
      <c r="O238" s="126" t="s">
        <v>43</v>
      </c>
      <c r="P238" s="32"/>
    </row>
    <row r="239" spans="1:16">
      <c r="A239" s="37"/>
      <c r="B239" s="46" t="s">
        <v>36</v>
      </c>
      <c r="C239" s="42">
        <v>242010017</v>
      </c>
      <c r="D239" s="42" t="str">
        <f t="shared" si="12"/>
        <v>4</v>
      </c>
      <c r="E239" s="42" t="str">
        <f t="shared" si="13"/>
        <v>2</v>
      </c>
      <c r="F239" s="42" t="str">
        <f t="shared" si="14"/>
        <v>010</v>
      </c>
      <c r="G239" s="42" t="str">
        <f t="shared" si="15"/>
        <v>017</v>
      </c>
      <c r="H239" s="42" t="s">
        <v>42</v>
      </c>
      <c r="I239" s="45" t="s">
        <v>40</v>
      </c>
      <c r="J239" s="42">
        <v>720</v>
      </c>
      <c r="K239" s="67" t="s">
        <v>40</v>
      </c>
      <c r="L239" s="69">
        <v>1.211209</v>
      </c>
      <c r="M239" s="56">
        <v>1067.0734362130086</v>
      </c>
      <c r="N239" s="61">
        <v>1292.448949602122</v>
      </c>
      <c r="O239" s="126" t="s">
        <v>43</v>
      </c>
      <c r="P239" s="32"/>
    </row>
    <row r="240" spans="1:16">
      <c r="A240" s="37"/>
      <c r="B240" s="46" t="s">
        <v>36</v>
      </c>
      <c r="C240" s="42">
        <v>242010019</v>
      </c>
      <c r="D240" s="42" t="str">
        <f t="shared" si="12"/>
        <v>4</v>
      </c>
      <c r="E240" s="42" t="str">
        <f t="shared" si="13"/>
        <v>2</v>
      </c>
      <c r="F240" s="42" t="str">
        <f t="shared" si="14"/>
        <v>010</v>
      </c>
      <c r="G240" s="42" t="str">
        <f t="shared" si="15"/>
        <v>019</v>
      </c>
      <c r="H240" s="42" t="s">
        <v>42</v>
      </c>
      <c r="I240" s="45" t="s">
        <v>40</v>
      </c>
      <c r="J240" s="42">
        <v>720</v>
      </c>
      <c r="K240" s="67" t="s">
        <v>40</v>
      </c>
      <c r="L240" s="69">
        <v>1.108433</v>
      </c>
      <c r="M240" s="56">
        <v>1072.8932801904846</v>
      </c>
      <c r="N240" s="61">
        <v>1189.2303172413795</v>
      </c>
      <c r="O240" s="126" t="s">
        <v>43</v>
      </c>
      <c r="P240" s="32"/>
    </row>
    <row r="241" spans="1:16" ht="30.75">
      <c r="A241" s="37"/>
      <c r="B241" s="46" t="s">
        <v>36</v>
      </c>
      <c r="C241" s="42">
        <v>242010028</v>
      </c>
      <c r="D241" s="42" t="str">
        <f t="shared" si="12"/>
        <v>4</v>
      </c>
      <c r="E241" s="42" t="str">
        <f t="shared" si="13"/>
        <v>2</v>
      </c>
      <c r="F241" s="42" t="str">
        <f t="shared" si="14"/>
        <v>010</v>
      </c>
      <c r="G241" s="42" t="str">
        <f t="shared" si="15"/>
        <v>028</v>
      </c>
      <c r="H241" s="42" t="s">
        <v>4</v>
      </c>
      <c r="I241" s="45" t="s">
        <v>40</v>
      </c>
      <c r="J241" s="42">
        <v>720</v>
      </c>
      <c r="K241" s="67" t="s">
        <v>40</v>
      </c>
      <c r="L241" s="69">
        <v>1.7010879999999999</v>
      </c>
      <c r="M241" s="56">
        <v>1073.6785962055278</v>
      </c>
      <c r="N241" s="61">
        <v>1826.4217758620689</v>
      </c>
      <c r="O241" s="126" t="s">
        <v>44</v>
      </c>
      <c r="P241" s="32"/>
    </row>
    <row r="242" spans="1:16">
      <c r="A242" s="37"/>
      <c r="B242" s="46" t="s">
        <v>36</v>
      </c>
      <c r="C242" s="42">
        <v>242010029</v>
      </c>
      <c r="D242" s="42" t="str">
        <f t="shared" si="12"/>
        <v>4</v>
      </c>
      <c r="E242" s="42" t="str">
        <f t="shared" si="13"/>
        <v>2</v>
      </c>
      <c r="F242" s="42" t="str">
        <f t="shared" si="14"/>
        <v>010</v>
      </c>
      <c r="G242" s="42" t="str">
        <f t="shared" si="15"/>
        <v>029</v>
      </c>
      <c r="H242" s="42" t="s">
        <v>4</v>
      </c>
      <c r="I242" s="45" t="s">
        <v>40</v>
      </c>
      <c r="J242" s="42">
        <v>720</v>
      </c>
      <c r="K242" s="67" t="s">
        <v>40</v>
      </c>
      <c r="L242" s="69">
        <v>2.488219</v>
      </c>
      <c r="M242" s="56">
        <v>1073.4317092951051</v>
      </c>
      <c r="N242" s="61">
        <v>2670.9331742705572</v>
      </c>
      <c r="O242" s="126" t="s">
        <v>43</v>
      </c>
      <c r="P242" s="32"/>
    </row>
    <row r="243" spans="1:16">
      <c r="A243" s="37"/>
      <c r="B243" s="46" t="s">
        <v>36</v>
      </c>
      <c r="C243" s="42">
        <v>242010031</v>
      </c>
      <c r="D243" s="42" t="str">
        <f t="shared" si="12"/>
        <v>4</v>
      </c>
      <c r="E243" s="42" t="str">
        <f t="shared" si="13"/>
        <v>2</v>
      </c>
      <c r="F243" s="42" t="str">
        <f t="shared" si="14"/>
        <v>010</v>
      </c>
      <c r="G243" s="42" t="str">
        <f t="shared" si="15"/>
        <v>031</v>
      </c>
      <c r="H243" s="42" t="s">
        <v>4</v>
      </c>
      <c r="I243" s="45" t="s">
        <v>40</v>
      </c>
      <c r="J243" s="42">
        <v>720</v>
      </c>
      <c r="K243" s="67" t="s">
        <v>40</v>
      </c>
      <c r="L243" s="69">
        <v>2.8509199999999999</v>
      </c>
      <c r="M243" s="56">
        <v>290.33606113726364</v>
      </c>
      <c r="N243" s="61">
        <v>827.7248834174477</v>
      </c>
      <c r="O243" s="126" t="s">
        <v>43</v>
      </c>
      <c r="P243" s="32"/>
    </row>
    <row r="244" spans="1:16" ht="30.75">
      <c r="A244" s="37"/>
      <c r="B244" s="46" t="s">
        <v>36</v>
      </c>
      <c r="C244" s="42">
        <v>242010033</v>
      </c>
      <c r="D244" s="42" t="str">
        <f t="shared" si="12"/>
        <v>4</v>
      </c>
      <c r="E244" s="42" t="str">
        <f t="shared" si="13"/>
        <v>2</v>
      </c>
      <c r="F244" s="42" t="str">
        <f t="shared" si="14"/>
        <v>010</v>
      </c>
      <c r="G244" s="42" t="str">
        <f t="shared" si="15"/>
        <v>033</v>
      </c>
      <c r="H244" s="42" t="s">
        <v>42</v>
      </c>
      <c r="I244" s="45" t="s">
        <v>40</v>
      </c>
      <c r="J244" s="42">
        <v>720</v>
      </c>
      <c r="K244" s="67" t="s">
        <v>40</v>
      </c>
      <c r="L244" s="69">
        <v>1.885788</v>
      </c>
      <c r="M244" s="56">
        <v>1076.9104798349281</v>
      </c>
      <c r="N244" s="61">
        <v>2030.8248599469496</v>
      </c>
      <c r="O244" s="126" t="s">
        <v>44</v>
      </c>
      <c r="P244" s="32"/>
    </row>
    <row r="245" spans="1:16" ht="30.75">
      <c r="A245" s="37"/>
      <c r="B245" s="46" t="s">
        <v>36</v>
      </c>
      <c r="C245" s="42">
        <v>242010034</v>
      </c>
      <c r="D245" s="42" t="str">
        <f t="shared" si="12"/>
        <v>4</v>
      </c>
      <c r="E245" s="42" t="str">
        <f t="shared" si="13"/>
        <v>2</v>
      </c>
      <c r="F245" s="42" t="str">
        <f t="shared" si="14"/>
        <v>010</v>
      </c>
      <c r="G245" s="42" t="str">
        <f t="shared" si="15"/>
        <v>034</v>
      </c>
      <c r="H245" s="42" t="s">
        <v>4</v>
      </c>
      <c r="I245" s="45" t="s">
        <v>40</v>
      </c>
      <c r="J245" s="42">
        <v>720</v>
      </c>
      <c r="K245" s="67" t="s">
        <v>40</v>
      </c>
      <c r="L245" s="69">
        <v>3.6564000000000001</v>
      </c>
      <c r="M245" s="56">
        <v>290.67895188785923</v>
      </c>
      <c r="N245" s="61">
        <v>1062.8385196827685</v>
      </c>
      <c r="O245" s="126" t="s">
        <v>44</v>
      </c>
      <c r="P245" s="32"/>
    </row>
    <row r="246" spans="1:16">
      <c r="A246" s="37"/>
      <c r="B246" s="46" t="s">
        <v>36</v>
      </c>
      <c r="C246" s="42">
        <v>242010038</v>
      </c>
      <c r="D246" s="42" t="str">
        <f t="shared" si="12"/>
        <v>4</v>
      </c>
      <c r="E246" s="42" t="str">
        <f t="shared" si="13"/>
        <v>2</v>
      </c>
      <c r="F246" s="42" t="str">
        <f t="shared" si="14"/>
        <v>010</v>
      </c>
      <c r="G246" s="42" t="str">
        <f t="shared" si="15"/>
        <v>038</v>
      </c>
      <c r="H246" s="42" t="s">
        <v>42</v>
      </c>
      <c r="I246" s="45" t="s">
        <v>40</v>
      </c>
      <c r="J246" s="42">
        <v>720</v>
      </c>
      <c r="K246" s="67" t="s">
        <v>40</v>
      </c>
      <c r="L246" s="69">
        <v>2.45818</v>
      </c>
      <c r="M246" s="56">
        <v>1071.5742621080014</v>
      </c>
      <c r="N246" s="61">
        <v>2634.1224196286471</v>
      </c>
      <c r="O246" s="126" t="s">
        <v>43</v>
      </c>
      <c r="P246" s="32"/>
    </row>
    <row r="247" spans="1:16" ht="30.75">
      <c r="A247" s="37"/>
      <c r="B247" s="46" t="s">
        <v>36</v>
      </c>
      <c r="C247" s="42">
        <v>242010044</v>
      </c>
      <c r="D247" s="42" t="str">
        <f t="shared" si="12"/>
        <v>4</v>
      </c>
      <c r="E247" s="42" t="str">
        <f t="shared" si="13"/>
        <v>2</v>
      </c>
      <c r="F247" s="42" t="str">
        <f t="shared" si="14"/>
        <v>010</v>
      </c>
      <c r="G247" s="42" t="str">
        <f t="shared" si="15"/>
        <v>044</v>
      </c>
      <c r="H247" s="42" t="s">
        <v>4</v>
      </c>
      <c r="I247" s="45" t="s">
        <v>40</v>
      </c>
      <c r="J247" s="42">
        <v>720</v>
      </c>
      <c r="K247" s="67" t="s">
        <v>40</v>
      </c>
      <c r="L247" s="69">
        <v>1.994629</v>
      </c>
      <c r="M247" s="56">
        <v>1072.6355233079232</v>
      </c>
      <c r="N247" s="61">
        <v>2139.5099212201594</v>
      </c>
      <c r="O247" s="126" t="s">
        <v>44</v>
      </c>
      <c r="P247" s="32"/>
    </row>
    <row r="248" spans="1:16">
      <c r="A248" s="37"/>
      <c r="B248" s="51" t="s">
        <v>36</v>
      </c>
      <c r="C248" s="52">
        <v>242010046</v>
      </c>
      <c r="D248" s="42" t="str">
        <f t="shared" ref="D248:D278" si="16">MID(C248,2,1)</f>
        <v>4</v>
      </c>
      <c r="E248" s="42" t="str">
        <f t="shared" ref="E248:E278" si="17">MID(C248,3,1)</f>
        <v>2</v>
      </c>
      <c r="F248" s="42" t="str">
        <f t="shared" ref="F248:F278" si="18">MID(C248,4,3)</f>
        <v>010</v>
      </c>
      <c r="G248" s="42" t="str">
        <f t="shared" ref="G248:G278" si="19">MID(C248,7,3)</f>
        <v>046</v>
      </c>
      <c r="H248" s="52" t="s">
        <v>42</v>
      </c>
      <c r="I248" s="53" t="s">
        <v>40</v>
      </c>
      <c r="J248" s="52">
        <v>720</v>
      </c>
      <c r="K248" s="70" t="s">
        <v>40</v>
      </c>
      <c r="L248" s="69">
        <v>1.4012249999999999</v>
      </c>
      <c r="M248" s="56">
        <v>1061.4317496820825</v>
      </c>
      <c r="N248" s="62">
        <v>1487.3047034482759</v>
      </c>
      <c r="O248" s="71" t="s">
        <v>43</v>
      </c>
      <c r="P248" s="32"/>
    </row>
    <row r="249" spans="1:16">
      <c r="A249" s="37"/>
      <c r="B249" s="117" t="s">
        <v>36</v>
      </c>
      <c r="C249" s="114">
        <v>242005033</v>
      </c>
      <c r="D249" s="42" t="str">
        <f t="shared" si="16"/>
        <v>4</v>
      </c>
      <c r="E249" s="42" t="str">
        <f t="shared" si="17"/>
        <v>2</v>
      </c>
      <c r="F249" s="42" t="str">
        <f t="shared" si="18"/>
        <v>005</v>
      </c>
      <c r="G249" s="42" t="str">
        <f t="shared" si="19"/>
        <v>033</v>
      </c>
      <c r="H249" s="114" t="s">
        <v>4</v>
      </c>
      <c r="I249" s="114" t="s">
        <v>40</v>
      </c>
      <c r="J249" s="114">
        <v>500</v>
      </c>
      <c r="K249" s="115" t="s">
        <v>40</v>
      </c>
      <c r="L249" s="117">
        <v>2.02</v>
      </c>
      <c r="M249" s="118">
        <v>599.78</v>
      </c>
      <c r="N249" s="116">
        <v>1214.1300000000001</v>
      </c>
      <c r="O249" s="58" t="s">
        <v>43</v>
      </c>
      <c r="P249" s="32"/>
    </row>
    <row r="250" spans="1:16">
      <c r="A250" s="37"/>
      <c r="B250" s="117" t="s">
        <v>36</v>
      </c>
      <c r="C250" s="114">
        <v>242001046</v>
      </c>
      <c r="D250" s="42" t="str">
        <f t="shared" si="16"/>
        <v>4</v>
      </c>
      <c r="E250" s="42" t="str">
        <f t="shared" si="17"/>
        <v>2</v>
      </c>
      <c r="F250" s="42" t="str">
        <f t="shared" si="18"/>
        <v>001</v>
      </c>
      <c r="G250" s="42" t="str">
        <f t="shared" si="19"/>
        <v>046</v>
      </c>
      <c r="H250" s="114" t="s">
        <v>4</v>
      </c>
      <c r="I250" s="114" t="s">
        <v>40</v>
      </c>
      <c r="J250" s="114">
        <v>720</v>
      </c>
      <c r="K250" s="115" t="s">
        <v>40</v>
      </c>
      <c r="L250" s="117">
        <v>3.64</v>
      </c>
      <c r="M250" s="118">
        <v>293.82</v>
      </c>
      <c r="N250" s="116">
        <v>1070.27</v>
      </c>
      <c r="O250" s="58" t="s">
        <v>43</v>
      </c>
      <c r="P250" s="32"/>
    </row>
    <row r="251" spans="1:16">
      <c r="A251" s="37"/>
      <c r="B251" s="117" t="s">
        <v>36</v>
      </c>
      <c r="C251" s="114">
        <v>242005006</v>
      </c>
      <c r="D251" s="42" t="str">
        <f t="shared" si="16"/>
        <v>4</v>
      </c>
      <c r="E251" s="42" t="str">
        <f t="shared" si="17"/>
        <v>2</v>
      </c>
      <c r="F251" s="42" t="str">
        <f t="shared" si="18"/>
        <v>005</v>
      </c>
      <c r="G251" s="42" t="str">
        <f t="shared" si="19"/>
        <v>006</v>
      </c>
      <c r="H251" s="114" t="s">
        <v>4</v>
      </c>
      <c r="I251" s="114" t="s">
        <v>40</v>
      </c>
      <c r="J251" s="114">
        <v>500</v>
      </c>
      <c r="K251" s="115" t="s">
        <v>40</v>
      </c>
      <c r="L251" s="117">
        <v>2.06</v>
      </c>
      <c r="M251" s="118">
        <v>599.82000000000005</v>
      </c>
      <c r="N251" s="116">
        <v>1237.8699999999999</v>
      </c>
      <c r="O251" s="58" t="s">
        <v>43</v>
      </c>
      <c r="P251" s="32"/>
    </row>
    <row r="252" spans="1:16">
      <c r="A252" s="37"/>
      <c r="B252" s="119" t="s">
        <v>36</v>
      </c>
      <c r="C252" s="114">
        <v>242005009</v>
      </c>
      <c r="D252" s="42" t="str">
        <f t="shared" si="16"/>
        <v>4</v>
      </c>
      <c r="E252" s="42" t="str">
        <f t="shared" si="17"/>
        <v>2</v>
      </c>
      <c r="F252" s="42" t="str">
        <f t="shared" si="18"/>
        <v>005</v>
      </c>
      <c r="G252" s="42" t="str">
        <f t="shared" si="19"/>
        <v>009</v>
      </c>
      <c r="H252" s="114" t="s">
        <v>4</v>
      </c>
      <c r="I252" s="114" t="s">
        <v>40</v>
      </c>
      <c r="J252" s="114">
        <v>500</v>
      </c>
      <c r="K252" s="115" t="s">
        <v>40</v>
      </c>
      <c r="L252" s="117">
        <v>3.99</v>
      </c>
      <c r="M252" s="118">
        <v>871.79</v>
      </c>
      <c r="N252" s="116">
        <v>3476.09</v>
      </c>
      <c r="O252" s="58" t="s">
        <v>43</v>
      </c>
      <c r="P252" s="32"/>
    </row>
    <row r="253" spans="1:16">
      <c r="A253" s="37"/>
      <c r="B253" s="113" t="s">
        <v>36</v>
      </c>
      <c r="C253" s="114">
        <v>242005012</v>
      </c>
      <c r="D253" s="42" t="str">
        <f t="shared" si="16"/>
        <v>4</v>
      </c>
      <c r="E253" s="42" t="str">
        <f t="shared" si="17"/>
        <v>2</v>
      </c>
      <c r="F253" s="42" t="str">
        <f t="shared" si="18"/>
        <v>005</v>
      </c>
      <c r="G253" s="42" t="str">
        <f t="shared" si="19"/>
        <v>012</v>
      </c>
      <c r="H253" s="114" t="s">
        <v>4</v>
      </c>
      <c r="I253" s="114" t="s">
        <v>40</v>
      </c>
      <c r="J253" s="114">
        <v>500</v>
      </c>
      <c r="K253" s="115" t="s">
        <v>40</v>
      </c>
      <c r="L253" s="117">
        <v>2.0099999999999998</v>
      </c>
      <c r="M253" s="118">
        <v>599.71</v>
      </c>
      <c r="N253" s="116">
        <v>1206.42</v>
      </c>
      <c r="O253" s="58" t="s">
        <v>43</v>
      </c>
      <c r="P253" s="32"/>
    </row>
    <row r="254" spans="1:16">
      <c r="A254" s="37"/>
      <c r="B254" s="117" t="s">
        <v>36</v>
      </c>
      <c r="C254" s="114">
        <v>242005013</v>
      </c>
      <c r="D254" s="42" t="str">
        <f t="shared" si="16"/>
        <v>4</v>
      </c>
      <c r="E254" s="42" t="str">
        <f t="shared" si="17"/>
        <v>2</v>
      </c>
      <c r="F254" s="42" t="str">
        <f t="shared" si="18"/>
        <v>005</v>
      </c>
      <c r="G254" s="42" t="str">
        <f t="shared" si="19"/>
        <v>013</v>
      </c>
      <c r="H254" s="114" t="s">
        <v>4</v>
      </c>
      <c r="I254" s="114" t="s">
        <v>40</v>
      </c>
      <c r="J254" s="114">
        <v>500</v>
      </c>
      <c r="K254" s="115" t="s">
        <v>40</v>
      </c>
      <c r="L254" s="117">
        <v>2.34</v>
      </c>
      <c r="M254" s="118">
        <v>599.79</v>
      </c>
      <c r="N254" s="116">
        <v>1406.21</v>
      </c>
      <c r="O254" s="58" t="s">
        <v>43</v>
      </c>
      <c r="P254" s="32"/>
    </row>
    <row r="255" spans="1:16">
      <c r="A255" s="37"/>
      <c r="B255" s="117" t="s">
        <v>36</v>
      </c>
      <c r="C255" s="114">
        <v>242005017</v>
      </c>
      <c r="D255" s="42" t="str">
        <f t="shared" si="16"/>
        <v>4</v>
      </c>
      <c r="E255" s="42" t="str">
        <f t="shared" si="17"/>
        <v>2</v>
      </c>
      <c r="F255" s="42" t="str">
        <f t="shared" si="18"/>
        <v>005</v>
      </c>
      <c r="G255" s="42" t="str">
        <f t="shared" si="19"/>
        <v>017</v>
      </c>
      <c r="H255" s="114" t="s">
        <v>4</v>
      </c>
      <c r="I255" s="114" t="s">
        <v>40</v>
      </c>
      <c r="J255" s="114">
        <v>500</v>
      </c>
      <c r="K255" s="115" t="s">
        <v>40</v>
      </c>
      <c r="L255" s="117">
        <v>2.35</v>
      </c>
      <c r="M255" s="118">
        <v>599.78</v>
      </c>
      <c r="N255" s="116">
        <v>1409.02</v>
      </c>
      <c r="O255" s="58" t="s">
        <v>43</v>
      </c>
      <c r="P255" s="32"/>
    </row>
    <row r="256" spans="1:16">
      <c r="A256" s="37"/>
      <c r="B256" s="117" t="s">
        <v>36</v>
      </c>
      <c r="C256" s="114">
        <v>242005023</v>
      </c>
      <c r="D256" s="42" t="str">
        <f t="shared" si="16"/>
        <v>4</v>
      </c>
      <c r="E256" s="42" t="str">
        <f t="shared" si="17"/>
        <v>2</v>
      </c>
      <c r="F256" s="42" t="str">
        <f t="shared" si="18"/>
        <v>005</v>
      </c>
      <c r="G256" s="42" t="str">
        <f t="shared" si="19"/>
        <v>023</v>
      </c>
      <c r="H256" s="114" t="s">
        <v>4</v>
      </c>
      <c r="I256" s="114" t="s">
        <v>40</v>
      </c>
      <c r="J256" s="114">
        <v>500</v>
      </c>
      <c r="K256" s="115" t="s">
        <v>40</v>
      </c>
      <c r="L256" s="117">
        <v>2.71</v>
      </c>
      <c r="M256" s="118">
        <v>599.79999999999995</v>
      </c>
      <c r="N256" s="116">
        <v>1626.61</v>
      </c>
      <c r="O256" s="58" t="s">
        <v>43</v>
      </c>
      <c r="P256" s="32"/>
    </row>
    <row r="257" spans="1:16">
      <c r="A257" s="37"/>
      <c r="B257" s="119" t="s">
        <v>36</v>
      </c>
      <c r="C257" s="114">
        <v>242005057</v>
      </c>
      <c r="D257" s="42" t="str">
        <f t="shared" si="16"/>
        <v>4</v>
      </c>
      <c r="E257" s="42" t="str">
        <f t="shared" si="17"/>
        <v>2</v>
      </c>
      <c r="F257" s="42" t="str">
        <f t="shared" si="18"/>
        <v>005</v>
      </c>
      <c r="G257" s="42" t="str">
        <f t="shared" si="19"/>
        <v>057</v>
      </c>
      <c r="H257" s="114" t="s">
        <v>4</v>
      </c>
      <c r="I257" s="114" t="s">
        <v>40</v>
      </c>
      <c r="J257" s="114">
        <v>500</v>
      </c>
      <c r="K257" s="115" t="s">
        <v>40</v>
      </c>
      <c r="L257" s="117">
        <v>2.4300000000000002</v>
      </c>
      <c r="M257" s="118">
        <v>599.77</v>
      </c>
      <c r="N257" s="116">
        <v>1456.19</v>
      </c>
      <c r="O257" s="58" t="s">
        <v>43</v>
      </c>
      <c r="P257" s="32"/>
    </row>
    <row r="258" spans="1:16">
      <c r="A258" s="37"/>
      <c r="B258" s="113" t="s">
        <v>36</v>
      </c>
      <c r="C258" s="114">
        <v>242005062</v>
      </c>
      <c r="D258" s="42" t="str">
        <f t="shared" si="16"/>
        <v>4</v>
      </c>
      <c r="E258" s="42" t="str">
        <f t="shared" si="17"/>
        <v>2</v>
      </c>
      <c r="F258" s="42" t="str">
        <f t="shared" si="18"/>
        <v>005</v>
      </c>
      <c r="G258" s="42" t="str">
        <f t="shared" si="19"/>
        <v>062</v>
      </c>
      <c r="H258" s="114" t="s">
        <v>4</v>
      </c>
      <c r="I258" s="114" t="s">
        <v>40</v>
      </c>
      <c r="J258" s="114">
        <v>500</v>
      </c>
      <c r="K258" s="115" t="s">
        <v>40</v>
      </c>
      <c r="L258" s="117">
        <v>3.62</v>
      </c>
      <c r="M258" s="118">
        <v>949.87</v>
      </c>
      <c r="N258" s="116">
        <v>3438.98</v>
      </c>
      <c r="O258" s="58" t="s">
        <v>43</v>
      </c>
      <c r="P258" s="32"/>
    </row>
    <row r="259" spans="1:16">
      <c r="A259" s="37"/>
      <c r="B259" s="117" t="s">
        <v>36</v>
      </c>
      <c r="C259" s="114">
        <v>242005068</v>
      </c>
      <c r="D259" s="42" t="str">
        <f t="shared" si="16"/>
        <v>4</v>
      </c>
      <c r="E259" s="42" t="str">
        <f t="shared" si="17"/>
        <v>2</v>
      </c>
      <c r="F259" s="42" t="str">
        <f t="shared" si="18"/>
        <v>005</v>
      </c>
      <c r="G259" s="42" t="str">
        <f t="shared" si="19"/>
        <v>068</v>
      </c>
      <c r="H259" s="114" t="s">
        <v>4</v>
      </c>
      <c r="I259" s="114" t="s">
        <v>40</v>
      </c>
      <c r="J259" s="114">
        <v>500</v>
      </c>
      <c r="K259" s="115" t="s">
        <v>40</v>
      </c>
      <c r="L259" s="117">
        <v>80.400000000000006</v>
      </c>
      <c r="M259" s="118">
        <v>947.11</v>
      </c>
      <c r="N259" s="116">
        <v>76147.199999999997</v>
      </c>
      <c r="O259" s="58" t="s">
        <v>43</v>
      </c>
      <c r="P259" s="32"/>
    </row>
    <row r="260" spans="1:16">
      <c r="A260" s="37"/>
      <c r="B260" s="117" t="s">
        <v>36</v>
      </c>
      <c r="C260" s="114">
        <v>242008022</v>
      </c>
      <c r="D260" s="42" t="str">
        <f t="shared" si="16"/>
        <v>4</v>
      </c>
      <c r="E260" s="42" t="str">
        <f t="shared" si="17"/>
        <v>2</v>
      </c>
      <c r="F260" s="42" t="str">
        <f t="shared" si="18"/>
        <v>008</v>
      </c>
      <c r="G260" s="42" t="str">
        <f t="shared" si="19"/>
        <v>022</v>
      </c>
      <c r="H260" s="114" t="s">
        <v>4</v>
      </c>
      <c r="I260" s="114" t="s">
        <v>40</v>
      </c>
      <c r="J260" s="114">
        <v>500</v>
      </c>
      <c r="K260" s="115" t="s">
        <v>40</v>
      </c>
      <c r="L260" s="117">
        <v>15</v>
      </c>
      <c r="M260" s="118">
        <v>949.59</v>
      </c>
      <c r="N260" s="116">
        <v>14248.46</v>
      </c>
      <c r="O260" s="58" t="s">
        <v>43</v>
      </c>
      <c r="P260" s="32"/>
    </row>
    <row r="261" spans="1:16">
      <c r="A261" s="37"/>
      <c r="B261" s="117" t="s">
        <v>36</v>
      </c>
      <c r="C261" s="114">
        <v>242009001</v>
      </c>
      <c r="D261" s="42" t="str">
        <f t="shared" si="16"/>
        <v>4</v>
      </c>
      <c r="E261" s="42" t="str">
        <f t="shared" si="17"/>
        <v>2</v>
      </c>
      <c r="F261" s="42" t="str">
        <f t="shared" si="18"/>
        <v>009</v>
      </c>
      <c r="G261" s="42" t="str">
        <f t="shared" si="19"/>
        <v>001</v>
      </c>
      <c r="H261" s="114" t="s">
        <v>4</v>
      </c>
      <c r="I261" s="114" t="s">
        <v>40</v>
      </c>
      <c r="J261" s="114">
        <v>500</v>
      </c>
      <c r="K261" s="115" t="s">
        <v>40</v>
      </c>
      <c r="L261" s="117">
        <v>6.33</v>
      </c>
      <c r="M261" s="118">
        <v>949.29</v>
      </c>
      <c r="N261" s="116">
        <v>6009.11</v>
      </c>
      <c r="O261" s="58" t="s">
        <v>43</v>
      </c>
      <c r="P261" s="32"/>
    </row>
    <row r="262" spans="1:16">
      <c r="A262" s="37"/>
      <c r="B262" s="119" t="s">
        <v>36</v>
      </c>
      <c r="C262" s="114">
        <v>242009002</v>
      </c>
      <c r="D262" s="42" t="str">
        <f t="shared" si="16"/>
        <v>4</v>
      </c>
      <c r="E262" s="42" t="str">
        <f t="shared" si="17"/>
        <v>2</v>
      </c>
      <c r="F262" s="42" t="str">
        <f t="shared" si="18"/>
        <v>009</v>
      </c>
      <c r="G262" s="42" t="str">
        <f t="shared" si="19"/>
        <v>002</v>
      </c>
      <c r="H262" s="114" t="s">
        <v>4</v>
      </c>
      <c r="I262" s="114" t="s">
        <v>40</v>
      </c>
      <c r="J262" s="114">
        <v>500</v>
      </c>
      <c r="K262" s="115" t="s">
        <v>40</v>
      </c>
      <c r="L262" s="117">
        <v>3.09</v>
      </c>
      <c r="M262" s="118">
        <v>949.83</v>
      </c>
      <c r="N262" s="116">
        <v>2936.32</v>
      </c>
      <c r="O262" s="58" t="s">
        <v>43</v>
      </c>
      <c r="P262" s="32"/>
    </row>
    <row r="263" spans="1:16">
      <c r="A263" s="37"/>
      <c r="B263" s="113" t="s">
        <v>36</v>
      </c>
      <c r="C263" s="114">
        <v>242009005</v>
      </c>
      <c r="D263" s="42" t="str">
        <f t="shared" si="16"/>
        <v>4</v>
      </c>
      <c r="E263" s="42" t="str">
        <f t="shared" si="17"/>
        <v>2</v>
      </c>
      <c r="F263" s="42" t="str">
        <f t="shared" si="18"/>
        <v>009</v>
      </c>
      <c r="G263" s="42" t="str">
        <f t="shared" si="19"/>
        <v>005</v>
      </c>
      <c r="H263" s="114" t="s">
        <v>4</v>
      </c>
      <c r="I263" s="114" t="s">
        <v>40</v>
      </c>
      <c r="J263" s="114">
        <v>500</v>
      </c>
      <c r="K263" s="115" t="s">
        <v>40</v>
      </c>
      <c r="L263" s="117">
        <v>4.26</v>
      </c>
      <c r="M263" s="118">
        <v>949.86</v>
      </c>
      <c r="N263" s="116">
        <v>4048.04</v>
      </c>
      <c r="O263" s="58" t="s">
        <v>43</v>
      </c>
      <c r="P263" s="32"/>
    </row>
    <row r="264" spans="1:16">
      <c r="A264" s="37"/>
      <c r="B264" s="117" t="s">
        <v>36</v>
      </c>
      <c r="C264" s="114">
        <v>242009006</v>
      </c>
      <c r="D264" s="42" t="str">
        <f t="shared" si="16"/>
        <v>4</v>
      </c>
      <c r="E264" s="42" t="str">
        <f t="shared" si="17"/>
        <v>2</v>
      </c>
      <c r="F264" s="42" t="str">
        <f t="shared" si="18"/>
        <v>009</v>
      </c>
      <c r="G264" s="42" t="str">
        <f t="shared" si="19"/>
        <v>006</v>
      </c>
      <c r="H264" s="114" t="s">
        <v>7</v>
      </c>
      <c r="I264" s="114" t="s">
        <v>40</v>
      </c>
      <c r="J264" s="114">
        <v>500</v>
      </c>
      <c r="K264" s="115" t="s">
        <v>40</v>
      </c>
      <c r="L264" s="117">
        <v>8.2799999999999994</v>
      </c>
      <c r="M264" s="118">
        <v>948.91</v>
      </c>
      <c r="N264" s="116">
        <v>7861.66</v>
      </c>
      <c r="O264" s="58" t="s">
        <v>43</v>
      </c>
      <c r="P264" s="32"/>
    </row>
    <row r="265" spans="1:16">
      <c r="A265" s="37"/>
      <c r="B265" s="117" t="s">
        <v>36</v>
      </c>
      <c r="C265" s="114">
        <v>242009007</v>
      </c>
      <c r="D265" s="42" t="str">
        <f t="shared" si="16"/>
        <v>4</v>
      </c>
      <c r="E265" s="42" t="str">
        <f t="shared" si="17"/>
        <v>2</v>
      </c>
      <c r="F265" s="42" t="str">
        <f t="shared" si="18"/>
        <v>009</v>
      </c>
      <c r="G265" s="42" t="str">
        <f t="shared" si="19"/>
        <v>007</v>
      </c>
      <c r="H265" s="114" t="s">
        <v>7</v>
      </c>
      <c r="I265" s="114" t="s">
        <v>40</v>
      </c>
      <c r="J265" s="114">
        <v>500</v>
      </c>
      <c r="K265" s="115" t="s">
        <v>40</v>
      </c>
      <c r="L265" s="117">
        <v>6.09</v>
      </c>
      <c r="M265" s="118">
        <v>949.85</v>
      </c>
      <c r="N265" s="116">
        <v>5786.43</v>
      </c>
      <c r="O265" s="58" t="s">
        <v>43</v>
      </c>
      <c r="P265" s="32"/>
    </row>
    <row r="266" spans="1:16">
      <c r="A266" s="37"/>
      <c r="B266" s="117" t="s">
        <v>36</v>
      </c>
      <c r="C266" s="114">
        <v>242009012</v>
      </c>
      <c r="D266" s="42" t="str">
        <f t="shared" si="16"/>
        <v>4</v>
      </c>
      <c r="E266" s="42" t="str">
        <f t="shared" si="17"/>
        <v>2</v>
      </c>
      <c r="F266" s="42" t="str">
        <f t="shared" si="18"/>
        <v>009</v>
      </c>
      <c r="G266" s="42" t="str">
        <f t="shared" si="19"/>
        <v>012</v>
      </c>
      <c r="H266" s="114" t="s">
        <v>4</v>
      </c>
      <c r="I266" s="114" t="s">
        <v>40</v>
      </c>
      <c r="J266" s="114">
        <v>500</v>
      </c>
      <c r="K266" s="115" t="s">
        <v>40</v>
      </c>
      <c r="L266" s="117">
        <v>3.85</v>
      </c>
      <c r="M266" s="118">
        <v>949.83</v>
      </c>
      <c r="N266" s="116">
        <v>3654.84</v>
      </c>
      <c r="O266" s="58" t="s">
        <v>43</v>
      </c>
      <c r="P266" s="32"/>
    </row>
    <row r="267" spans="1:16">
      <c r="A267" s="37"/>
      <c r="B267" s="119" t="s">
        <v>36</v>
      </c>
      <c r="C267" s="114">
        <v>242009015</v>
      </c>
      <c r="D267" s="42" t="str">
        <f t="shared" si="16"/>
        <v>4</v>
      </c>
      <c r="E267" s="42" t="str">
        <f t="shared" si="17"/>
        <v>2</v>
      </c>
      <c r="F267" s="42" t="str">
        <f t="shared" si="18"/>
        <v>009</v>
      </c>
      <c r="G267" s="42" t="str">
        <f t="shared" si="19"/>
        <v>015</v>
      </c>
      <c r="H267" s="114" t="s">
        <v>4</v>
      </c>
      <c r="I267" s="114" t="s">
        <v>40</v>
      </c>
      <c r="J267" s="114">
        <v>500</v>
      </c>
      <c r="K267" s="115" t="s">
        <v>40</v>
      </c>
      <c r="L267" s="117">
        <v>2.52</v>
      </c>
      <c r="M267" s="118">
        <v>599.79999999999995</v>
      </c>
      <c r="N267" s="116">
        <v>1512.11</v>
      </c>
      <c r="O267" s="58" t="s">
        <v>43</v>
      </c>
      <c r="P267" s="32"/>
    </row>
    <row r="268" spans="1:16">
      <c r="A268" s="37"/>
      <c r="B268" s="113" t="s">
        <v>36</v>
      </c>
      <c r="C268" s="114">
        <v>242009016</v>
      </c>
      <c r="D268" s="42" t="str">
        <f t="shared" si="16"/>
        <v>4</v>
      </c>
      <c r="E268" s="42" t="str">
        <f t="shared" si="17"/>
        <v>2</v>
      </c>
      <c r="F268" s="42" t="str">
        <f t="shared" si="18"/>
        <v>009</v>
      </c>
      <c r="G268" s="42" t="str">
        <f t="shared" si="19"/>
        <v>016</v>
      </c>
      <c r="H268" s="114" t="s">
        <v>4</v>
      </c>
      <c r="I268" s="114" t="s">
        <v>40</v>
      </c>
      <c r="J268" s="114">
        <v>500</v>
      </c>
      <c r="K268" s="115" t="s">
        <v>40</v>
      </c>
      <c r="L268" s="117">
        <v>3.95</v>
      </c>
      <c r="M268" s="118">
        <v>949.85</v>
      </c>
      <c r="N268" s="116">
        <v>3754.9</v>
      </c>
      <c r="O268" s="58" t="s">
        <v>43</v>
      </c>
      <c r="P268" s="32"/>
    </row>
    <row r="269" spans="1:16">
      <c r="A269" s="37"/>
      <c r="B269" s="117" t="s">
        <v>36</v>
      </c>
      <c r="C269" s="114">
        <v>242009020</v>
      </c>
      <c r="D269" s="42" t="str">
        <f t="shared" si="16"/>
        <v>4</v>
      </c>
      <c r="E269" s="42" t="str">
        <f t="shared" si="17"/>
        <v>2</v>
      </c>
      <c r="F269" s="42" t="str">
        <f t="shared" si="18"/>
        <v>009</v>
      </c>
      <c r="G269" s="42" t="str">
        <f t="shared" si="19"/>
        <v>020</v>
      </c>
      <c r="H269" s="114" t="s">
        <v>4</v>
      </c>
      <c r="I269" s="114" t="s">
        <v>40</v>
      </c>
      <c r="J269" s="114">
        <v>500</v>
      </c>
      <c r="K269" s="115" t="s">
        <v>40</v>
      </c>
      <c r="L269" s="117">
        <v>5.82</v>
      </c>
      <c r="M269" s="118">
        <v>945.07</v>
      </c>
      <c r="N269" s="116">
        <v>5501.99</v>
      </c>
      <c r="O269" s="58" t="s">
        <v>43</v>
      </c>
      <c r="P269" s="32"/>
    </row>
    <row r="270" spans="1:16">
      <c r="A270" s="37"/>
      <c r="B270" s="117" t="s">
        <v>36</v>
      </c>
      <c r="C270" s="114">
        <v>242009021</v>
      </c>
      <c r="D270" s="42" t="str">
        <f t="shared" si="16"/>
        <v>4</v>
      </c>
      <c r="E270" s="42" t="str">
        <f t="shared" si="17"/>
        <v>2</v>
      </c>
      <c r="F270" s="42" t="str">
        <f t="shared" si="18"/>
        <v>009</v>
      </c>
      <c r="G270" s="42" t="str">
        <f t="shared" si="19"/>
        <v>021</v>
      </c>
      <c r="H270" s="114" t="s">
        <v>4</v>
      </c>
      <c r="I270" s="114" t="s">
        <v>40</v>
      </c>
      <c r="J270" s="114">
        <v>500</v>
      </c>
      <c r="K270" s="115" t="s">
        <v>40</v>
      </c>
      <c r="L270" s="117">
        <v>5.29</v>
      </c>
      <c r="M270" s="118">
        <v>940.18</v>
      </c>
      <c r="N270" s="116">
        <v>4976.07</v>
      </c>
      <c r="O270" s="58" t="s">
        <v>43</v>
      </c>
      <c r="P270" s="32"/>
    </row>
    <row r="271" spans="1:16">
      <c r="A271" s="37"/>
      <c r="B271" s="117" t="s">
        <v>36</v>
      </c>
      <c r="C271" s="114">
        <v>242009022</v>
      </c>
      <c r="D271" s="42" t="str">
        <f t="shared" si="16"/>
        <v>4</v>
      </c>
      <c r="E271" s="42" t="str">
        <f t="shared" si="17"/>
        <v>2</v>
      </c>
      <c r="F271" s="42" t="str">
        <f t="shared" si="18"/>
        <v>009</v>
      </c>
      <c r="G271" s="42" t="str">
        <f t="shared" si="19"/>
        <v>022</v>
      </c>
      <c r="H271" s="114" t="s">
        <v>7</v>
      </c>
      <c r="I271" s="114" t="s">
        <v>40</v>
      </c>
      <c r="J271" s="114">
        <v>500</v>
      </c>
      <c r="K271" s="115" t="s">
        <v>40</v>
      </c>
      <c r="L271" s="117">
        <v>6.27</v>
      </c>
      <c r="M271" s="118">
        <v>949.82</v>
      </c>
      <c r="N271" s="116">
        <v>5954.38</v>
      </c>
      <c r="O271" s="58" t="s">
        <v>43</v>
      </c>
      <c r="P271" s="32"/>
    </row>
    <row r="272" spans="1:16">
      <c r="A272" s="37"/>
      <c r="B272" s="119" t="s">
        <v>36</v>
      </c>
      <c r="C272" s="114">
        <v>242005054</v>
      </c>
      <c r="D272" s="42" t="str">
        <f t="shared" si="16"/>
        <v>4</v>
      </c>
      <c r="E272" s="42" t="str">
        <f t="shared" si="17"/>
        <v>2</v>
      </c>
      <c r="F272" s="42" t="str">
        <f t="shared" si="18"/>
        <v>005</v>
      </c>
      <c r="G272" s="42" t="str">
        <f t="shared" si="19"/>
        <v>054</v>
      </c>
      <c r="H272" s="114" t="s">
        <v>4</v>
      </c>
      <c r="I272" s="114" t="s">
        <v>40</v>
      </c>
      <c r="J272" s="114">
        <v>500</v>
      </c>
      <c r="K272" s="115" t="s">
        <v>40</v>
      </c>
      <c r="L272" s="117">
        <v>2</v>
      </c>
      <c r="M272" s="118">
        <v>599.79</v>
      </c>
      <c r="N272" s="116">
        <v>1201.08</v>
      </c>
      <c r="O272" s="58" t="s">
        <v>43</v>
      </c>
      <c r="P272" s="32"/>
    </row>
    <row r="273" spans="1:16">
      <c r="A273" s="37"/>
      <c r="B273" s="113" t="s">
        <v>36</v>
      </c>
      <c r="C273" s="114">
        <v>242008002</v>
      </c>
      <c r="D273" s="42" t="str">
        <f t="shared" si="16"/>
        <v>4</v>
      </c>
      <c r="E273" s="42" t="str">
        <f t="shared" si="17"/>
        <v>2</v>
      </c>
      <c r="F273" s="42" t="str">
        <f t="shared" si="18"/>
        <v>008</v>
      </c>
      <c r="G273" s="42" t="str">
        <f t="shared" si="19"/>
        <v>002</v>
      </c>
      <c r="H273" s="114" t="s">
        <v>4</v>
      </c>
      <c r="I273" s="114" t="s">
        <v>40</v>
      </c>
      <c r="J273" s="114">
        <v>500</v>
      </c>
      <c r="K273" s="115" t="s">
        <v>40</v>
      </c>
      <c r="L273" s="117">
        <v>3.31</v>
      </c>
      <c r="M273" s="118">
        <v>949.88</v>
      </c>
      <c r="N273" s="116">
        <v>3141.84</v>
      </c>
      <c r="O273" s="58" t="s">
        <v>43</v>
      </c>
      <c r="P273" s="32"/>
    </row>
    <row r="274" spans="1:16">
      <c r="A274" s="37"/>
      <c r="B274" s="117" t="s">
        <v>36</v>
      </c>
      <c r="C274" s="114">
        <v>242008004</v>
      </c>
      <c r="D274" s="42" t="str">
        <f t="shared" si="16"/>
        <v>4</v>
      </c>
      <c r="E274" s="42" t="str">
        <f t="shared" si="17"/>
        <v>2</v>
      </c>
      <c r="F274" s="42" t="str">
        <f t="shared" si="18"/>
        <v>008</v>
      </c>
      <c r="G274" s="42" t="str">
        <f t="shared" si="19"/>
        <v>004</v>
      </c>
      <c r="H274" s="114" t="s">
        <v>4</v>
      </c>
      <c r="I274" s="114" t="s">
        <v>40</v>
      </c>
      <c r="J274" s="114">
        <v>500</v>
      </c>
      <c r="K274" s="115" t="s">
        <v>40</v>
      </c>
      <c r="L274" s="117">
        <v>3.45</v>
      </c>
      <c r="M274" s="118">
        <v>949.88</v>
      </c>
      <c r="N274" s="116">
        <v>3279.02</v>
      </c>
      <c r="O274" s="58" t="s">
        <v>43</v>
      </c>
      <c r="P274" s="32"/>
    </row>
    <row r="275" spans="1:16">
      <c r="A275" s="37"/>
      <c r="B275" s="117" t="s">
        <v>36</v>
      </c>
      <c r="C275" s="114">
        <v>242008005</v>
      </c>
      <c r="D275" s="42" t="str">
        <f t="shared" si="16"/>
        <v>4</v>
      </c>
      <c r="E275" s="42" t="str">
        <f t="shared" si="17"/>
        <v>2</v>
      </c>
      <c r="F275" s="42" t="str">
        <f t="shared" si="18"/>
        <v>008</v>
      </c>
      <c r="G275" s="42" t="str">
        <f t="shared" si="19"/>
        <v>005</v>
      </c>
      <c r="H275" s="114" t="s">
        <v>4</v>
      </c>
      <c r="I275" s="114" t="s">
        <v>40</v>
      </c>
      <c r="J275" s="114">
        <v>500</v>
      </c>
      <c r="K275" s="115" t="s">
        <v>40</v>
      </c>
      <c r="L275" s="117">
        <v>3.66</v>
      </c>
      <c r="M275" s="118">
        <v>949.88</v>
      </c>
      <c r="N275" s="116">
        <v>3480.55</v>
      </c>
      <c r="O275" s="58" t="s">
        <v>43</v>
      </c>
      <c r="P275" s="32"/>
    </row>
    <row r="276" spans="1:16">
      <c r="A276" s="37"/>
      <c r="B276" s="117" t="s">
        <v>36</v>
      </c>
      <c r="C276" s="114">
        <v>242008008</v>
      </c>
      <c r="D276" s="42" t="str">
        <f t="shared" si="16"/>
        <v>4</v>
      </c>
      <c r="E276" s="42" t="str">
        <f t="shared" si="17"/>
        <v>2</v>
      </c>
      <c r="F276" s="42" t="str">
        <f t="shared" si="18"/>
        <v>008</v>
      </c>
      <c r="G276" s="42" t="str">
        <f t="shared" si="19"/>
        <v>008</v>
      </c>
      <c r="H276" s="114" t="s">
        <v>7</v>
      </c>
      <c r="I276" s="114" t="s">
        <v>37</v>
      </c>
      <c r="J276" s="114">
        <v>500</v>
      </c>
      <c r="K276" s="115" t="s">
        <v>40</v>
      </c>
      <c r="L276" s="117">
        <v>4.29</v>
      </c>
      <c r="M276" s="118">
        <v>949.84</v>
      </c>
      <c r="N276" s="116">
        <v>4074.11</v>
      </c>
      <c r="O276" s="58" t="s">
        <v>43</v>
      </c>
      <c r="P276" s="32"/>
    </row>
    <row r="277" spans="1:16">
      <c r="A277" s="37"/>
      <c r="B277" s="119" t="s">
        <v>45</v>
      </c>
      <c r="C277" s="114">
        <v>242004060</v>
      </c>
      <c r="D277" s="42" t="str">
        <f t="shared" si="16"/>
        <v>4</v>
      </c>
      <c r="E277" s="42" t="str">
        <f t="shared" si="17"/>
        <v>2</v>
      </c>
      <c r="F277" s="42" t="str">
        <f t="shared" si="18"/>
        <v>004</v>
      </c>
      <c r="G277" s="42" t="str">
        <f t="shared" si="19"/>
        <v>060</v>
      </c>
      <c r="H277" s="114" t="s">
        <v>4</v>
      </c>
      <c r="I277" s="114" t="s">
        <v>40</v>
      </c>
      <c r="J277" s="114">
        <v>720</v>
      </c>
      <c r="K277" s="115" t="s">
        <v>40</v>
      </c>
      <c r="L277" s="117">
        <v>2.0499999999999998</v>
      </c>
      <c r="M277" s="193">
        <f>N277/L277</f>
        <v>1630.7317073170734</v>
      </c>
      <c r="N277" s="194">
        <v>3343</v>
      </c>
      <c r="O277" s="190" t="s">
        <v>46</v>
      </c>
      <c r="P277" s="32"/>
    </row>
    <row r="278" spans="1:16">
      <c r="A278" s="37"/>
      <c r="B278" s="120" t="s">
        <v>45</v>
      </c>
      <c r="C278" s="114">
        <v>242001046</v>
      </c>
      <c r="D278" s="42" t="str">
        <f t="shared" si="16"/>
        <v>4</v>
      </c>
      <c r="E278" s="42" t="str">
        <f t="shared" si="17"/>
        <v>2</v>
      </c>
      <c r="F278" s="42" t="str">
        <f t="shared" si="18"/>
        <v>001</v>
      </c>
      <c r="G278" s="42" t="str">
        <f t="shared" si="19"/>
        <v>046</v>
      </c>
      <c r="H278" s="114" t="s">
        <v>39</v>
      </c>
      <c r="I278" s="114" t="s">
        <v>40</v>
      </c>
      <c r="J278" s="114">
        <v>720</v>
      </c>
      <c r="K278" s="115" t="s">
        <v>37</v>
      </c>
      <c r="L278" s="117">
        <v>3.56</v>
      </c>
      <c r="M278" s="193">
        <f>N278/L278</f>
        <v>445.22471910112358</v>
      </c>
      <c r="N278" s="192">
        <v>1585</v>
      </c>
      <c r="O278" s="191" t="s">
        <v>46</v>
      </c>
      <c r="P278" s="32"/>
    </row>
    <row r="279" spans="1:16" ht="14.1" customHeight="1" thickBot="1">
      <c r="A279" s="37"/>
      <c r="B279" s="92" t="s">
        <v>47</v>
      </c>
      <c r="C279" s="93"/>
      <c r="D279" s="93"/>
      <c r="E279" s="93"/>
      <c r="F279" s="93"/>
      <c r="G279" s="93"/>
      <c r="H279" s="93"/>
      <c r="I279" s="93"/>
      <c r="J279" s="93"/>
      <c r="K279" s="93"/>
      <c r="L279" s="72"/>
      <c r="M279" s="73"/>
      <c r="N279" s="57">
        <v>29025</v>
      </c>
      <c r="O279" s="65" t="s">
        <v>48</v>
      </c>
      <c r="P279" s="32"/>
    </row>
    <row r="280" spans="1:16" ht="14.1" customHeight="1" thickBot="1">
      <c r="A280" s="37"/>
      <c r="B280" s="63"/>
      <c r="C280" s="64"/>
      <c r="D280" s="64"/>
      <c r="E280" s="64"/>
      <c r="F280" s="64"/>
      <c r="G280" s="64"/>
      <c r="H280" s="64"/>
      <c r="I280" s="64"/>
      <c r="J280" s="64"/>
      <c r="K280" s="64"/>
      <c r="L280" s="131" t="s">
        <v>49</v>
      </c>
      <c r="M280" s="132"/>
      <c r="N280" s="54">
        <f>SUM(N10:N279)</f>
        <v>778942.10807896079</v>
      </c>
      <c r="O280" s="74" t="s">
        <v>50</v>
      </c>
      <c r="P280" s="32"/>
    </row>
    <row r="281" spans="1:16" ht="14.1" customHeight="1" thickBot="1">
      <c r="A281" s="37"/>
      <c r="B281" s="88" t="s">
        <v>51</v>
      </c>
      <c r="C281" s="89"/>
      <c r="D281" s="90"/>
      <c r="E281" s="90"/>
      <c r="F281" s="90"/>
      <c r="G281" s="90"/>
      <c r="H281" s="90"/>
      <c r="I281" s="90"/>
      <c r="J281" s="90"/>
      <c r="K281" s="90"/>
      <c r="L281" s="90"/>
      <c r="M281" s="90"/>
      <c r="N281" s="90"/>
      <c r="O281" s="91"/>
      <c r="P281" s="32"/>
    </row>
    <row r="282" spans="1:16">
      <c r="A282" s="37"/>
      <c r="B282" s="27"/>
      <c r="C282" s="28"/>
      <c r="D282" s="28"/>
      <c r="E282" s="28"/>
      <c r="F282" s="28"/>
      <c r="G282" s="28"/>
      <c r="H282" s="28"/>
      <c r="I282" s="28"/>
      <c r="J282" s="28"/>
      <c r="K282" s="50"/>
      <c r="L282" s="43"/>
      <c r="M282" s="44"/>
      <c r="N282" s="44"/>
      <c r="O282" s="29"/>
      <c r="P282" s="32"/>
    </row>
    <row r="283" spans="1:16">
      <c r="A283" s="37"/>
      <c r="B283" s="8"/>
      <c r="C283" s="1"/>
      <c r="D283" s="1"/>
      <c r="E283" s="1"/>
      <c r="F283" s="1"/>
      <c r="G283" s="1"/>
      <c r="H283" s="1"/>
      <c r="I283" s="1"/>
      <c r="J283" s="1"/>
      <c r="K283" s="2"/>
      <c r="L283" s="46"/>
      <c r="M283" s="42"/>
      <c r="N283" s="42"/>
      <c r="O283" s="9"/>
      <c r="P283" s="32"/>
    </row>
    <row r="284" spans="1:16">
      <c r="A284" s="37"/>
      <c r="B284" s="8"/>
      <c r="C284" s="1"/>
      <c r="D284" s="1"/>
      <c r="E284" s="1"/>
      <c r="F284" s="1"/>
      <c r="G284" s="1"/>
      <c r="H284" s="1"/>
      <c r="I284" s="1"/>
      <c r="J284" s="1"/>
      <c r="K284" s="2"/>
      <c r="L284" s="46"/>
      <c r="M284" s="42"/>
      <c r="N284" s="42"/>
      <c r="O284" s="9"/>
      <c r="P284" s="32"/>
    </row>
    <row r="285" spans="1:16">
      <c r="A285" s="37"/>
      <c r="B285" s="8"/>
      <c r="C285" s="1"/>
      <c r="D285" s="1"/>
      <c r="E285" s="1"/>
      <c r="F285" s="1"/>
      <c r="G285" s="1"/>
      <c r="H285" s="1"/>
      <c r="I285" s="1"/>
      <c r="J285" s="1"/>
      <c r="K285" s="2"/>
      <c r="L285" s="46"/>
      <c r="M285" s="42"/>
      <c r="N285" s="42"/>
      <c r="O285" s="9"/>
      <c r="P285" s="32"/>
    </row>
    <row r="286" spans="1:16" ht="15.75" thickBot="1">
      <c r="A286" s="37"/>
      <c r="B286" s="8"/>
      <c r="C286" s="1"/>
      <c r="D286" s="1"/>
      <c r="E286" s="1"/>
      <c r="F286" s="1"/>
      <c r="G286" s="1"/>
      <c r="H286" s="1"/>
      <c r="I286" s="1"/>
      <c r="J286" s="1"/>
      <c r="K286" s="2"/>
      <c r="L286" s="47"/>
      <c r="M286" s="48"/>
      <c r="N286" s="48"/>
      <c r="O286" s="10"/>
      <c r="P286" s="32"/>
    </row>
    <row r="287" spans="1:16" ht="15.75" thickBot="1">
      <c r="A287" s="37"/>
      <c r="B287" s="22"/>
      <c r="C287" s="23"/>
      <c r="D287" s="23"/>
      <c r="E287" s="23"/>
      <c r="F287" s="23"/>
      <c r="G287" s="23"/>
      <c r="H287" s="23"/>
      <c r="I287" s="23"/>
      <c r="J287" s="23"/>
      <c r="K287" s="23"/>
      <c r="L287" s="133" t="s">
        <v>52</v>
      </c>
      <c r="M287" s="134"/>
      <c r="N287" s="135">
        <f>SUM(N282:N286)</f>
        <v>0</v>
      </c>
      <c r="O287" s="21" t="s">
        <v>50</v>
      </c>
      <c r="P287" s="32"/>
    </row>
    <row r="288" spans="1:16" ht="15.75" thickBot="1">
      <c r="A288" s="37"/>
      <c r="B288" s="75" t="s">
        <v>53</v>
      </c>
      <c r="C288" s="76"/>
      <c r="D288" s="76"/>
      <c r="E288" s="76"/>
      <c r="F288" s="76"/>
      <c r="G288" s="76"/>
      <c r="H288" s="76"/>
      <c r="I288" s="76"/>
      <c r="J288" s="76"/>
      <c r="K288" s="76"/>
      <c r="L288" s="76"/>
      <c r="M288" s="77"/>
      <c r="N288" s="136">
        <f>N280+N287</f>
        <v>778942.10807896079</v>
      </c>
      <c r="O288" s="24" t="s">
        <v>50</v>
      </c>
      <c r="P288" s="32"/>
    </row>
    <row r="289" spans="1:16">
      <c r="A289" s="37"/>
      <c r="B289" s="84" t="s">
        <v>54</v>
      </c>
      <c r="C289" s="84"/>
      <c r="D289" s="84"/>
      <c r="E289" s="84"/>
      <c r="F289" s="84"/>
      <c r="G289" s="84"/>
      <c r="H289" s="84"/>
      <c r="I289" s="84"/>
      <c r="J289" s="84"/>
      <c r="K289" s="84"/>
      <c r="L289" s="84"/>
      <c r="M289" s="84"/>
      <c r="N289" s="84"/>
      <c r="O289" s="84"/>
      <c r="P289" s="32"/>
    </row>
    <row r="290" spans="1:16">
      <c r="A290" s="37"/>
      <c r="B290" s="78"/>
      <c r="C290" s="79"/>
      <c r="D290" s="79"/>
      <c r="E290" s="79"/>
      <c r="F290" s="79"/>
      <c r="G290" s="79"/>
      <c r="H290" s="79"/>
      <c r="I290" s="79"/>
      <c r="J290" s="79"/>
      <c r="K290" s="79"/>
      <c r="L290" s="79"/>
      <c r="M290" s="79"/>
      <c r="N290" s="79"/>
      <c r="O290" s="80"/>
      <c r="P290" s="32"/>
    </row>
    <row r="291" spans="1:16" ht="15.75" thickBot="1">
      <c r="A291" s="39"/>
      <c r="B291" s="34"/>
      <c r="C291" s="34"/>
      <c r="D291" s="34"/>
      <c r="E291" s="34"/>
      <c r="F291" s="34"/>
      <c r="G291" s="34"/>
      <c r="H291" s="34"/>
      <c r="I291" s="34"/>
      <c r="J291" s="34"/>
      <c r="K291" s="34"/>
      <c r="L291" s="137"/>
      <c r="M291" s="137"/>
      <c r="N291" s="137"/>
      <c r="O291" s="34"/>
      <c r="P291" s="35"/>
    </row>
  </sheetData>
  <mergeCells count="20">
    <mergeCell ref="B3:O3"/>
    <mergeCell ref="B4:K4"/>
    <mergeCell ref="L4:O4"/>
    <mergeCell ref="D5:G5"/>
    <mergeCell ref="D6:G6"/>
    <mergeCell ref="H6:H8"/>
    <mergeCell ref="J6:J8"/>
    <mergeCell ref="L6:L8"/>
    <mergeCell ref="M6:M8"/>
    <mergeCell ref="N6:N8"/>
    <mergeCell ref="L287:M287"/>
    <mergeCell ref="B288:M288"/>
    <mergeCell ref="B290:O290"/>
    <mergeCell ref="C6:C8"/>
    <mergeCell ref="B289:O289"/>
    <mergeCell ref="D7:G7"/>
    <mergeCell ref="B9:O9"/>
    <mergeCell ref="L280:M280"/>
    <mergeCell ref="B281:O281"/>
    <mergeCell ref="B279:K279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DF4C7B-E237-4321-BBE5-78012C70FFF6}">
  <dimension ref="B1:O282"/>
  <sheetViews>
    <sheetView topLeftCell="A251" zoomScale="85" zoomScaleNormal="85" workbookViewId="0">
      <selection activeCell="K270" sqref="K270"/>
    </sheetView>
  </sheetViews>
  <sheetFormatPr defaultRowHeight="15"/>
  <cols>
    <col min="1" max="1" width="2.85546875" customWidth="1"/>
    <col min="2" max="2" width="2.28515625" customWidth="1"/>
    <col min="3" max="3" width="10.7109375" customWidth="1"/>
    <col min="4" max="4" width="10" customWidth="1"/>
    <col min="5" max="5" width="9.5703125" customWidth="1"/>
    <col min="6" max="6" width="12.28515625" customWidth="1"/>
    <col min="7" max="7" width="13.85546875" customWidth="1"/>
    <col min="8" max="8" width="23.7109375" customWidth="1"/>
    <col min="9" max="10" width="14.5703125" customWidth="1"/>
    <col min="11" max="11" width="15.5703125" customWidth="1"/>
    <col min="12" max="12" width="104" customWidth="1"/>
    <col min="13" max="13" width="120.42578125" customWidth="1"/>
    <col min="14" max="14" width="39.28515625" bestFit="1" customWidth="1"/>
    <col min="15" max="15" width="2.42578125" customWidth="1"/>
  </cols>
  <sheetData>
    <row r="1" spans="2:15" ht="15.75" thickBot="1"/>
    <row r="2" spans="2:15">
      <c r="B2" s="165"/>
      <c r="C2" s="166" t="s">
        <v>55</v>
      </c>
      <c r="D2" s="166"/>
      <c r="E2" s="166"/>
      <c r="F2" s="166"/>
      <c r="G2" s="166"/>
      <c r="H2" s="166"/>
      <c r="I2" s="166"/>
      <c r="J2" s="166"/>
      <c r="K2" s="166"/>
      <c r="L2" s="166"/>
      <c r="M2" s="166"/>
      <c r="N2" s="166"/>
      <c r="O2" s="167"/>
    </row>
    <row r="3" spans="2:15">
      <c r="B3" s="168"/>
      <c r="C3" s="138" t="s">
        <v>56</v>
      </c>
      <c r="D3" s="138"/>
      <c r="E3" s="138"/>
      <c r="F3" s="138"/>
      <c r="G3" s="138"/>
      <c r="H3" s="138"/>
      <c r="I3" s="138"/>
      <c r="J3" s="138"/>
      <c r="K3" s="138"/>
      <c r="L3" s="138"/>
      <c r="M3" s="138"/>
      <c r="N3" s="138"/>
      <c r="O3" s="169"/>
    </row>
    <row r="4" spans="2:15">
      <c r="B4" s="168"/>
      <c r="C4" s="149" t="s">
        <v>4</v>
      </c>
      <c r="D4" s="150"/>
      <c r="E4" s="150"/>
      <c r="F4" s="150"/>
      <c r="G4" s="151" t="s">
        <v>57</v>
      </c>
      <c r="H4" s="151" t="s">
        <v>58</v>
      </c>
      <c r="I4" s="151" t="s">
        <v>8</v>
      </c>
      <c r="J4" s="152" t="s">
        <v>9</v>
      </c>
      <c r="K4" s="152" t="s">
        <v>10</v>
      </c>
      <c r="L4" s="152" t="s">
        <v>11</v>
      </c>
      <c r="M4" s="152" t="s">
        <v>12</v>
      </c>
      <c r="N4" s="153" t="s">
        <v>13</v>
      </c>
      <c r="O4" s="169"/>
    </row>
    <row r="5" spans="2:15" ht="45.75">
      <c r="B5" s="170"/>
      <c r="C5" s="154" t="s">
        <v>17</v>
      </c>
      <c r="D5" s="141"/>
      <c r="E5" s="141"/>
      <c r="F5" s="141"/>
      <c r="G5" s="142" t="s">
        <v>59</v>
      </c>
      <c r="H5" s="143" t="s">
        <v>60</v>
      </c>
      <c r="I5" s="142" t="s">
        <v>61</v>
      </c>
      <c r="J5" s="147" t="s">
        <v>62</v>
      </c>
      <c r="K5" s="148" t="s">
        <v>63</v>
      </c>
      <c r="L5" s="148" t="s">
        <v>64</v>
      </c>
      <c r="M5" s="148" t="s">
        <v>65</v>
      </c>
      <c r="N5" s="155" t="s">
        <v>66</v>
      </c>
      <c r="O5" s="169"/>
    </row>
    <row r="6" spans="2:15" ht="24" customHeight="1">
      <c r="B6" s="168"/>
      <c r="C6" s="156" t="s">
        <v>27</v>
      </c>
      <c r="D6" s="144"/>
      <c r="E6" s="144"/>
      <c r="F6" s="144"/>
      <c r="G6" s="142"/>
      <c r="H6" s="143"/>
      <c r="I6" s="146"/>
      <c r="J6" s="145" t="s">
        <v>67</v>
      </c>
      <c r="K6" s="145" t="s">
        <v>67</v>
      </c>
      <c r="L6" s="145" t="s">
        <v>68</v>
      </c>
      <c r="M6" s="145" t="s">
        <v>68</v>
      </c>
      <c r="N6" s="157" t="s">
        <v>69</v>
      </c>
      <c r="O6" s="169"/>
    </row>
    <row r="7" spans="2:15">
      <c r="B7" s="168"/>
      <c r="C7" s="158" t="s">
        <v>30</v>
      </c>
      <c r="D7" s="159" t="s">
        <v>31</v>
      </c>
      <c r="E7" s="159" t="s">
        <v>32</v>
      </c>
      <c r="F7" s="159" t="s">
        <v>33</v>
      </c>
      <c r="G7" s="160"/>
      <c r="H7" s="161"/>
      <c r="I7" s="162"/>
      <c r="J7" s="163"/>
      <c r="K7" s="163"/>
      <c r="L7" s="163"/>
      <c r="M7" s="163"/>
      <c r="N7" s="164"/>
      <c r="O7" s="169"/>
    </row>
    <row r="8" spans="2:15" ht="12" customHeight="1">
      <c r="B8" s="168"/>
      <c r="C8" s="182" t="s">
        <v>70</v>
      </c>
      <c r="D8" s="179" t="s">
        <v>71</v>
      </c>
      <c r="E8" s="179" t="s">
        <v>72</v>
      </c>
      <c r="F8" s="179" t="s">
        <v>73</v>
      </c>
      <c r="G8" s="180" t="s">
        <v>74</v>
      </c>
      <c r="H8" s="181">
        <v>28.208656999999999</v>
      </c>
      <c r="I8" s="181">
        <v>19.245299472448725</v>
      </c>
      <c r="J8" s="180" t="s">
        <v>75</v>
      </c>
      <c r="K8" s="180" t="s">
        <v>76</v>
      </c>
      <c r="L8" s="180" t="s">
        <v>77</v>
      </c>
      <c r="M8" s="180" t="s">
        <v>78</v>
      </c>
      <c r="N8" s="183"/>
      <c r="O8" s="169"/>
    </row>
    <row r="9" spans="2:15" ht="12" customHeight="1">
      <c r="B9" s="168"/>
      <c r="C9" s="184" t="s">
        <v>70</v>
      </c>
      <c r="D9" s="139" t="s">
        <v>71</v>
      </c>
      <c r="E9" s="139" t="s">
        <v>72</v>
      </c>
      <c r="F9" s="139" t="s">
        <v>79</v>
      </c>
      <c r="G9" s="176" t="s">
        <v>74</v>
      </c>
      <c r="H9" s="177">
        <v>3.505039</v>
      </c>
      <c r="I9" s="177">
        <v>3.1050144986409687</v>
      </c>
      <c r="J9" s="176" t="s">
        <v>75</v>
      </c>
      <c r="K9" s="176" t="s">
        <v>76</v>
      </c>
      <c r="L9" s="176" t="s">
        <v>77</v>
      </c>
      <c r="M9" s="176" t="s">
        <v>78</v>
      </c>
      <c r="N9" s="185"/>
      <c r="O9" s="169"/>
    </row>
    <row r="10" spans="2:15" ht="12" customHeight="1">
      <c r="B10" s="168"/>
      <c r="C10" s="184" t="s">
        <v>70</v>
      </c>
      <c r="D10" s="139" t="s">
        <v>71</v>
      </c>
      <c r="E10" s="139" t="s">
        <v>80</v>
      </c>
      <c r="F10" s="139" t="s">
        <v>81</v>
      </c>
      <c r="G10" s="176" t="s">
        <v>74</v>
      </c>
      <c r="H10" s="177">
        <v>22.084985</v>
      </c>
      <c r="I10" s="177">
        <v>14.440559561650606</v>
      </c>
      <c r="J10" s="176" t="s">
        <v>75</v>
      </c>
      <c r="K10" s="176" t="s">
        <v>76</v>
      </c>
      <c r="L10" s="176" t="s">
        <v>77</v>
      </c>
      <c r="M10" s="176" t="s">
        <v>78</v>
      </c>
      <c r="N10" s="185"/>
      <c r="O10" s="169"/>
    </row>
    <row r="11" spans="2:15" ht="12" customHeight="1">
      <c r="B11" s="168"/>
      <c r="C11" s="184" t="s">
        <v>70</v>
      </c>
      <c r="D11" s="139" t="s">
        <v>71</v>
      </c>
      <c r="E11" s="139" t="s">
        <v>80</v>
      </c>
      <c r="F11" s="139" t="s">
        <v>82</v>
      </c>
      <c r="G11" s="176" t="s">
        <v>74</v>
      </c>
      <c r="H11" s="177">
        <v>16.43693</v>
      </c>
      <c r="I11" s="177">
        <v>9.3444616234247579</v>
      </c>
      <c r="J11" s="176" t="s">
        <v>75</v>
      </c>
      <c r="K11" s="176" t="s">
        <v>76</v>
      </c>
      <c r="L11" s="176" t="s">
        <v>77</v>
      </c>
      <c r="M11" s="176" t="s">
        <v>78</v>
      </c>
      <c r="N11" s="185"/>
      <c r="O11" s="169"/>
    </row>
    <row r="12" spans="2:15" ht="12" customHeight="1">
      <c r="B12" s="168"/>
      <c r="C12" s="184" t="s">
        <v>70</v>
      </c>
      <c r="D12" s="139" t="s">
        <v>71</v>
      </c>
      <c r="E12" s="139" t="s">
        <v>80</v>
      </c>
      <c r="F12" s="139" t="s">
        <v>83</v>
      </c>
      <c r="G12" s="176" t="s">
        <v>74</v>
      </c>
      <c r="H12" s="177">
        <v>15.858098999999999</v>
      </c>
      <c r="I12" s="177">
        <v>8.1868341383741043</v>
      </c>
      <c r="J12" s="176" t="s">
        <v>75</v>
      </c>
      <c r="K12" s="176" t="s">
        <v>76</v>
      </c>
      <c r="L12" s="176" t="s">
        <v>77</v>
      </c>
      <c r="M12" s="176" t="s">
        <v>78</v>
      </c>
      <c r="N12" s="185"/>
      <c r="O12" s="169"/>
    </row>
    <row r="13" spans="2:15" ht="12" customHeight="1">
      <c r="B13" s="168"/>
      <c r="C13" s="184" t="s">
        <v>70</v>
      </c>
      <c r="D13" s="139" t="s">
        <v>71</v>
      </c>
      <c r="E13" s="139" t="s">
        <v>84</v>
      </c>
      <c r="F13" s="139" t="s">
        <v>85</v>
      </c>
      <c r="G13" s="176" t="s">
        <v>74</v>
      </c>
      <c r="H13" s="177">
        <v>19.114191999999999</v>
      </c>
      <c r="I13" s="177">
        <v>13.167776841611069</v>
      </c>
      <c r="J13" s="176" t="s">
        <v>75</v>
      </c>
      <c r="K13" s="176" t="s">
        <v>76</v>
      </c>
      <c r="L13" s="176" t="s">
        <v>77</v>
      </c>
      <c r="M13" s="176" t="s">
        <v>78</v>
      </c>
      <c r="N13" s="185"/>
      <c r="O13" s="169"/>
    </row>
    <row r="14" spans="2:15" ht="12" customHeight="1">
      <c r="B14" s="168"/>
      <c r="C14" s="184" t="s">
        <v>70</v>
      </c>
      <c r="D14" s="139" t="s">
        <v>71</v>
      </c>
      <c r="E14" s="139" t="s">
        <v>72</v>
      </c>
      <c r="F14" s="139" t="s">
        <v>82</v>
      </c>
      <c r="G14" s="176" t="s">
        <v>74</v>
      </c>
      <c r="H14" s="177">
        <v>112.202637</v>
      </c>
      <c r="I14" s="177">
        <v>106.84166939041265</v>
      </c>
      <c r="J14" s="176" t="s">
        <v>75</v>
      </c>
      <c r="K14" s="176" t="s">
        <v>76</v>
      </c>
      <c r="L14" s="176" t="s">
        <v>77</v>
      </c>
      <c r="M14" s="176" t="s">
        <v>78</v>
      </c>
      <c r="N14" s="185"/>
      <c r="O14" s="169"/>
    </row>
    <row r="15" spans="2:15" ht="12" customHeight="1">
      <c r="B15" s="168"/>
      <c r="C15" s="184" t="s">
        <v>70</v>
      </c>
      <c r="D15" s="139" t="s">
        <v>71</v>
      </c>
      <c r="E15" s="139" t="s">
        <v>80</v>
      </c>
      <c r="F15" s="139" t="s">
        <v>86</v>
      </c>
      <c r="G15" s="176" t="s">
        <v>74</v>
      </c>
      <c r="H15" s="177">
        <v>9.2697369999999992</v>
      </c>
      <c r="I15" s="177">
        <v>5.8257131685198908</v>
      </c>
      <c r="J15" s="176" t="s">
        <v>75</v>
      </c>
      <c r="K15" s="176" t="s">
        <v>76</v>
      </c>
      <c r="L15" s="176" t="s">
        <v>77</v>
      </c>
      <c r="M15" s="176" t="s">
        <v>78</v>
      </c>
      <c r="N15" s="185"/>
      <c r="O15" s="169"/>
    </row>
    <row r="16" spans="2:15" ht="12" customHeight="1">
      <c r="B16" s="168"/>
      <c r="C16" s="184" t="s">
        <v>70</v>
      </c>
      <c r="D16" s="139" t="s">
        <v>71</v>
      </c>
      <c r="E16" s="139" t="s">
        <v>87</v>
      </c>
      <c r="F16" s="139" t="s">
        <v>81</v>
      </c>
      <c r="G16" s="176" t="s">
        <v>74</v>
      </c>
      <c r="H16" s="177">
        <v>2.0669960000000001</v>
      </c>
      <c r="I16" s="177">
        <v>1.6576729214232766</v>
      </c>
      <c r="J16" s="176" t="s">
        <v>75</v>
      </c>
      <c r="K16" s="176" t="s">
        <v>76</v>
      </c>
      <c r="L16" s="176" t="s">
        <v>77</v>
      </c>
      <c r="M16" s="176" t="s">
        <v>78</v>
      </c>
      <c r="N16" s="185"/>
      <c r="O16" s="169"/>
    </row>
    <row r="17" spans="2:15" ht="12" customHeight="1">
      <c r="B17" s="168"/>
      <c r="C17" s="184" t="s">
        <v>70</v>
      </c>
      <c r="D17" s="139" t="s">
        <v>71</v>
      </c>
      <c r="E17" s="139" t="s">
        <v>87</v>
      </c>
      <c r="F17" s="139" t="s">
        <v>79</v>
      </c>
      <c r="G17" s="176" t="s">
        <v>74</v>
      </c>
      <c r="H17" s="177">
        <v>4.09138</v>
      </c>
      <c r="I17" s="177">
        <v>3.3849503476649367</v>
      </c>
      <c r="J17" s="176" t="s">
        <v>75</v>
      </c>
      <c r="K17" s="176" t="s">
        <v>76</v>
      </c>
      <c r="L17" s="176" t="s">
        <v>77</v>
      </c>
      <c r="M17" s="176" t="s">
        <v>78</v>
      </c>
      <c r="N17" s="185"/>
      <c r="O17" s="169"/>
    </row>
    <row r="18" spans="2:15" ht="12" customHeight="1">
      <c r="B18" s="168"/>
      <c r="C18" s="184" t="s">
        <v>70</v>
      </c>
      <c r="D18" s="139" t="s">
        <v>71</v>
      </c>
      <c r="E18" s="139" t="s">
        <v>72</v>
      </c>
      <c r="F18" s="139" t="s">
        <v>88</v>
      </c>
      <c r="G18" s="176" t="s">
        <v>74</v>
      </c>
      <c r="H18" s="177">
        <v>40.084843999999997</v>
      </c>
      <c r="I18" s="177">
        <v>39.183400107734123</v>
      </c>
      <c r="J18" s="176" t="s">
        <v>75</v>
      </c>
      <c r="K18" s="176" t="s">
        <v>76</v>
      </c>
      <c r="L18" s="176" t="s">
        <v>77</v>
      </c>
      <c r="M18" s="176" t="s">
        <v>78</v>
      </c>
      <c r="N18" s="185"/>
      <c r="O18" s="169"/>
    </row>
    <row r="19" spans="2:15" ht="12" customHeight="1">
      <c r="B19" s="168"/>
      <c r="C19" s="184" t="s">
        <v>70</v>
      </c>
      <c r="D19" s="139" t="s">
        <v>71</v>
      </c>
      <c r="E19" s="139" t="s">
        <v>72</v>
      </c>
      <c r="F19" s="139" t="s">
        <v>89</v>
      </c>
      <c r="G19" s="176" t="s">
        <v>74</v>
      </c>
      <c r="H19" s="177">
        <v>9.3584390000000006</v>
      </c>
      <c r="I19" s="177">
        <v>7.280966069681245</v>
      </c>
      <c r="J19" s="176" t="s">
        <v>75</v>
      </c>
      <c r="K19" s="176" t="s">
        <v>76</v>
      </c>
      <c r="L19" s="176" t="s">
        <v>77</v>
      </c>
      <c r="M19" s="176" t="s">
        <v>78</v>
      </c>
      <c r="N19" s="185"/>
      <c r="O19" s="169"/>
    </row>
    <row r="20" spans="2:15" ht="12" customHeight="1">
      <c r="B20" s="168"/>
      <c r="C20" s="184" t="s">
        <v>70</v>
      </c>
      <c r="D20" s="139" t="s">
        <v>71</v>
      </c>
      <c r="E20" s="139" t="s">
        <v>87</v>
      </c>
      <c r="F20" s="139" t="s">
        <v>90</v>
      </c>
      <c r="G20" s="176" t="s">
        <v>74</v>
      </c>
      <c r="H20" s="177">
        <v>2.673648</v>
      </c>
      <c r="I20" s="177">
        <v>2.0576955707931801</v>
      </c>
      <c r="J20" s="176" t="s">
        <v>75</v>
      </c>
      <c r="K20" s="176" t="s">
        <v>76</v>
      </c>
      <c r="L20" s="176" t="s">
        <v>77</v>
      </c>
      <c r="M20" s="176" t="s">
        <v>78</v>
      </c>
      <c r="N20" s="185"/>
      <c r="O20" s="169"/>
    </row>
    <row r="21" spans="2:15" ht="12" customHeight="1">
      <c r="B21" s="168"/>
      <c r="C21" s="184" t="s">
        <v>70</v>
      </c>
      <c r="D21" s="139" t="s">
        <v>71</v>
      </c>
      <c r="E21" s="139" t="s">
        <v>87</v>
      </c>
      <c r="F21" s="139" t="s">
        <v>91</v>
      </c>
      <c r="G21" s="176" t="s">
        <v>74</v>
      </c>
      <c r="H21" s="177">
        <v>59.553162999999998</v>
      </c>
      <c r="I21" s="177">
        <v>58.715794963429701</v>
      </c>
      <c r="J21" s="176" t="s">
        <v>75</v>
      </c>
      <c r="K21" s="176" t="s">
        <v>76</v>
      </c>
      <c r="L21" s="176" t="s">
        <v>77</v>
      </c>
      <c r="M21" s="176" t="s">
        <v>78</v>
      </c>
      <c r="N21" s="185"/>
      <c r="O21" s="169"/>
    </row>
    <row r="22" spans="2:15" ht="12" customHeight="1">
      <c r="B22" s="168"/>
      <c r="C22" s="184" t="s">
        <v>70</v>
      </c>
      <c r="D22" s="139" t="s">
        <v>71</v>
      </c>
      <c r="E22" s="139" t="s">
        <v>72</v>
      </c>
      <c r="F22" s="139" t="s">
        <v>92</v>
      </c>
      <c r="G22" s="176" t="s">
        <v>74</v>
      </c>
      <c r="H22" s="177">
        <v>36.039549999999998</v>
      </c>
      <c r="I22" s="177">
        <v>33.679896816407215</v>
      </c>
      <c r="J22" s="176" t="s">
        <v>75</v>
      </c>
      <c r="K22" s="176" t="s">
        <v>76</v>
      </c>
      <c r="L22" s="176" t="s">
        <v>77</v>
      </c>
      <c r="M22" s="176" t="s">
        <v>78</v>
      </c>
      <c r="N22" s="185"/>
      <c r="O22" s="169"/>
    </row>
    <row r="23" spans="2:15" ht="12" customHeight="1">
      <c r="B23" s="168"/>
      <c r="C23" s="184" t="s">
        <v>70</v>
      </c>
      <c r="D23" s="139" t="s">
        <v>71</v>
      </c>
      <c r="E23" s="139" t="s">
        <v>87</v>
      </c>
      <c r="F23" s="139" t="s">
        <v>93</v>
      </c>
      <c r="G23" s="176" t="s">
        <v>74</v>
      </c>
      <c r="H23" s="177">
        <v>2.489687</v>
      </c>
      <c r="I23" s="177">
        <v>2.0167726308376577</v>
      </c>
      <c r="J23" s="176" t="s">
        <v>75</v>
      </c>
      <c r="K23" s="176" t="s">
        <v>76</v>
      </c>
      <c r="L23" s="176" t="s">
        <v>77</v>
      </c>
      <c r="M23" s="176" t="s">
        <v>78</v>
      </c>
      <c r="N23" s="185"/>
      <c r="O23" s="169"/>
    </row>
    <row r="24" spans="2:15" ht="12" customHeight="1">
      <c r="B24" s="168"/>
      <c r="C24" s="184" t="s">
        <v>70</v>
      </c>
      <c r="D24" s="139" t="s">
        <v>71</v>
      </c>
      <c r="E24" s="139" t="s">
        <v>87</v>
      </c>
      <c r="F24" s="139" t="s">
        <v>94</v>
      </c>
      <c r="G24" s="176" t="s">
        <v>74</v>
      </c>
      <c r="H24" s="177">
        <v>2.1212870000000001</v>
      </c>
      <c r="I24" s="177">
        <v>1.4749396604892513</v>
      </c>
      <c r="J24" s="176" t="s">
        <v>75</v>
      </c>
      <c r="K24" s="176" t="s">
        <v>76</v>
      </c>
      <c r="L24" s="176" t="s">
        <v>77</v>
      </c>
      <c r="M24" s="176" t="s">
        <v>78</v>
      </c>
      <c r="N24" s="185"/>
      <c r="O24" s="169"/>
    </row>
    <row r="25" spans="2:15" ht="12" customHeight="1">
      <c r="B25" s="168"/>
      <c r="C25" s="184" t="s">
        <v>70</v>
      </c>
      <c r="D25" s="139" t="s">
        <v>71</v>
      </c>
      <c r="E25" s="139" t="s">
        <v>95</v>
      </c>
      <c r="F25" s="139" t="s">
        <v>84</v>
      </c>
      <c r="G25" s="176" t="s">
        <v>74</v>
      </c>
      <c r="H25" s="177">
        <v>3.4142769999999998</v>
      </c>
      <c r="I25" s="177">
        <v>3.1387883812700768</v>
      </c>
      <c r="J25" s="176" t="s">
        <v>75</v>
      </c>
      <c r="K25" s="176" t="s">
        <v>76</v>
      </c>
      <c r="L25" s="176" t="s">
        <v>77</v>
      </c>
      <c r="M25" s="176" t="s">
        <v>78</v>
      </c>
      <c r="N25" s="185"/>
      <c r="O25" s="169"/>
    </row>
    <row r="26" spans="2:15" ht="12" customHeight="1">
      <c r="B26" s="168"/>
      <c r="C26" s="184" t="s">
        <v>70</v>
      </c>
      <c r="D26" s="139" t="s">
        <v>71</v>
      </c>
      <c r="E26" s="139" t="s">
        <v>87</v>
      </c>
      <c r="F26" s="139" t="s">
        <v>96</v>
      </c>
      <c r="G26" s="176" t="s">
        <v>74</v>
      </c>
      <c r="H26" s="177">
        <v>2.1288999999999998</v>
      </c>
      <c r="I26" s="177">
        <v>1.5633279651593772</v>
      </c>
      <c r="J26" s="176" t="s">
        <v>75</v>
      </c>
      <c r="K26" s="176" t="s">
        <v>76</v>
      </c>
      <c r="L26" s="176" t="s">
        <v>77</v>
      </c>
      <c r="M26" s="176" t="s">
        <v>78</v>
      </c>
      <c r="N26" s="185"/>
      <c r="O26" s="169"/>
    </row>
    <row r="27" spans="2:15" ht="12" customHeight="1">
      <c r="B27" s="168"/>
      <c r="C27" s="184" t="s">
        <v>70</v>
      </c>
      <c r="D27" s="139" t="s">
        <v>71</v>
      </c>
      <c r="E27" s="139" t="s">
        <v>97</v>
      </c>
      <c r="F27" s="139" t="s">
        <v>98</v>
      </c>
      <c r="G27" s="176" t="s">
        <v>74</v>
      </c>
      <c r="H27" s="177">
        <v>3.693263</v>
      </c>
      <c r="I27" s="177">
        <v>3.2243942559920931</v>
      </c>
      <c r="J27" s="176" t="s">
        <v>75</v>
      </c>
      <c r="K27" s="176" t="s">
        <v>76</v>
      </c>
      <c r="L27" s="176" t="s">
        <v>77</v>
      </c>
      <c r="M27" s="176" t="s">
        <v>78</v>
      </c>
      <c r="N27" s="185"/>
      <c r="O27" s="169"/>
    </row>
    <row r="28" spans="2:15" ht="12" customHeight="1">
      <c r="B28" s="168"/>
      <c r="C28" s="184" t="s">
        <v>70</v>
      </c>
      <c r="D28" s="139" t="s">
        <v>71</v>
      </c>
      <c r="E28" s="139" t="s">
        <v>95</v>
      </c>
      <c r="F28" s="139" t="s">
        <v>82</v>
      </c>
      <c r="G28" s="176" t="s">
        <v>74</v>
      </c>
      <c r="H28" s="177">
        <v>6.3448479999999998</v>
      </c>
      <c r="I28" s="177">
        <v>5.782471733876946</v>
      </c>
      <c r="J28" s="176" t="s">
        <v>75</v>
      </c>
      <c r="K28" s="176" t="s">
        <v>76</v>
      </c>
      <c r="L28" s="176" t="s">
        <v>77</v>
      </c>
      <c r="M28" s="176" t="s">
        <v>78</v>
      </c>
      <c r="N28" s="185"/>
      <c r="O28" s="169"/>
    </row>
    <row r="29" spans="2:15" ht="12" customHeight="1">
      <c r="B29" s="168"/>
      <c r="C29" s="184" t="s">
        <v>70</v>
      </c>
      <c r="D29" s="139" t="s">
        <v>71</v>
      </c>
      <c r="E29" s="139" t="s">
        <v>87</v>
      </c>
      <c r="F29" s="139" t="s">
        <v>99</v>
      </c>
      <c r="G29" s="176" t="s">
        <v>74</v>
      </c>
      <c r="H29" s="177">
        <v>2.695106</v>
      </c>
      <c r="I29" s="177">
        <v>2.2788609923400047</v>
      </c>
      <c r="J29" s="176" t="s">
        <v>75</v>
      </c>
      <c r="K29" s="176" t="s">
        <v>76</v>
      </c>
      <c r="L29" s="176" t="s">
        <v>77</v>
      </c>
      <c r="M29" s="176" t="s">
        <v>78</v>
      </c>
      <c r="N29" s="185"/>
      <c r="O29" s="169"/>
    </row>
    <row r="30" spans="2:15" ht="12" customHeight="1">
      <c r="B30" s="168"/>
      <c r="C30" s="184" t="s">
        <v>70</v>
      </c>
      <c r="D30" s="139" t="s">
        <v>71</v>
      </c>
      <c r="E30" s="139" t="s">
        <v>87</v>
      </c>
      <c r="F30" s="139" t="s">
        <v>72</v>
      </c>
      <c r="G30" s="176" t="s">
        <v>74</v>
      </c>
      <c r="H30" s="177">
        <v>2.0058569999999998</v>
      </c>
      <c r="I30" s="177">
        <v>1.7118218013343218</v>
      </c>
      <c r="J30" s="176" t="s">
        <v>75</v>
      </c>
      <c r="K30" s="176" t="s">
        <v>76</v>
      </c>
      <c r="L30" s="176" t="s">
        <v>77</v>
      </c>
      <c r="M30" s="176" t="s">
        <v>78</v>
      </c>
      <c r="N30" s="185"/>
      <c r="O30" s="169"/>
    </row>
    <row r="31" spans="2:15" ht="12" customHeight="1">
      <c r="B31" s="168"/>
      <c r="C31" s="184" t="s">
        <v>70</v>
      </c>
      <c r="D31" s="139" t="s">
        <v>71</v>
      </c>
      <c r="E31" s="139" t="s">
        <v>87</v>
      </c>
      <c r="F31" s="139" t="s">
        <v>100</v>
      </c>
      <c r="G31" s="176" t="s">
        <v>74</v>
      </c>
      <c r="H31" s="177">
        <v>12.442049000000001</v>
      </c>
      <c r="I31" s="177">
        <v>12.346728002965159</v>
      </c>
      <c r="J31" s="176" t="s">
        <v>75</v>
      </c>
      <c r="K31" s="176" t="s">
        <v>76</v>
      </c>
      <c r="L31" s="176" t="s">
        <v>77</v>
      </c>
      <c r="M31" s="176" t="s">
        <v>78</v>
      </c>
      <c r="N31" s="185"/>
      <c r="O31" s="169"/>
    </row>
    <row r="32" spans="2:15" ht="12" customHeight="1">
      <c r="B32" s="168"/>
      <c r="C32" s="184" t="s">
        <v>70</v>
      </c>
      <c r="D32" s="139" t="s">
        <v>71</v>
      </c>
      <c r="E32" s="139" t="s">
        <v>87</v>
      </c>
      <c r="F32" s="139" t="s">
        <v>101</v>
      </c>
      <c r="G32" s="176" t="s">
        <v>74</v>
      </c>
      <c r="H32" s="177">
        <v>4.3957819999999996</v>
      </c>
      <c r="I32" s="177">
        <v>3.6886881457870024</v>
      </c>
      <c r="J32" s="176" t="s">
        <v>75</v>
      </c>
      <c r="K32" s="176" t="s">
        <v>76</v>
      </c>
      <c r="L32" s="176" t="s">
        <v>77</v>
      </c>
      <c r="M32" s="176" t="s">
        <v>78</v>
      </c>
      <c r="N32" s="185"/>
      <c r="O32" s="169"/>
    </row>
    <row r="33" spans="2:15" ht="12" customHeight="1">
      <c r="B33" s="168"/>
      <c r="C33" s="184" t="s">
        <v>70</v>
      </c>
      <c r="D33" s="139" t="s">
        <v>71</v>
      </c>
      <c r="E33" s="139" t="s">
        <v>95</v>
      </c>
      <c r="F33" s="139" t="s">
        <v>102</v>
      </c>
      <c r="G33" s="176" t="s">
        <v>74</v>
      </c>
      <c r="H33" s="177">
        <v>4.5142379999999998</v>
      </c>
      <c r="I33" s="177">
        <v>4.1713769550284168</v>
      </c>
      <c r="J33" s="176" t="s">
        <v>75</v>
      </c>
      <c r="K33" s="176" t="s">
        <v>76</v>
      </c>
      <c r="L33" s="176" t="s">
        <v>77</v>
      </c>
      <c r="M33" s="176" t="s">
        <v>78</v>
      </c>
      <c r="N33" s="185"/>
      <c r="O33" s="169"/>
    </row>
    <row r="34" spans="2:15" ht="12" customHeight="1">
      <c r="B34" s="168"/>
      <c r="C34" s="184" t="s">
        <v>70</v>
      </c>
      <c r="D34" s="139" t="s">
        <v>71</v>
      </c>
      <c r="E34" s="139" t="s">
        <v>87</v>
      </c>
      <c r="F34" s="139" t="s">
        <v>103</v>
      </c>
      <c r="G34" s="176" t="s">
        <v>74</v>
      </c>
      <c r="H34" s="177">
        <v>2.328478</v>
      </c>
      <c r="I34" s="177">
        <v>1.7110244294539163</v>
      </c>
      <c r="J34" s="176" t="s">
        <v>75</v>
      </c>
      <c r="K34" s="176" t="s">
        <v>76</v>
      </c>
      <c r="L34" s="176" t="s">
        <v>77</v>
      </c>
      <c r="M34" s="176" t="s">
        <v>78</v>
      </c>
      <c r="N34" s="185"/>
      <c r="O34" s="169"/>
    </row>
    <row r="35" spans="2:15" ht="12" customHeight="1">
      <c r="B35" s="168"/>
      <c r="C35" s="184" t="s">
        <v>70</v>
      </c>
      <c r="D35" s="139" t="s">
        <v>71</v>
      </c>
      <c r="E35" s="139" t="s">
        <v>95</v>
      </c>
      <c r="F35" s="139" t="s">
        <v>104</v>
      </c>
      <c r="G35" s="176" t="s">
        <v>74</v>
      </c>
      <c r="H35" s="177">
        <v>6.6879309999999998</v>
      </c>
      <c r="I35" s="177">
        <v>6.2749010790709168</v>
      </c>
      <c r="J35" s="176" t="s">
        <v>75</v>
      </c>
      <c r="K35" s="176" t="s">
        <v>76</v>
      </c>
      <c r="L35" s="176" t="s">
        <v>77</v>
      </c>
      <c r="M35" s="176" t="s">
        <v>78</v>
      </c>
      <c r="N35" s="185"/>
      <c r="O35" s="169"/>
    </row>
    <row r="36" spans="2:15" ht="12" customHeight="1">
      <c r="B36" s="168"/>
      <c r="C36" s="184" t="s">
        <v>70</v>
      </c>
      <c r="D36" s="139" t="s">
        <v>71</v>
      </c>
      <c r="E36" s="139" t="s">
        <v>103</v>
      </c>
      <c r="F36" s="139" t="s">
        <v>105</v>
      </c>
      <c r="G36" s="176" t="s">
        <v>74</v>
      </c>
      <c r="H36" s="177">
        <v>1.2945709999999999</v>
      </c>
      <c r="I36" s="177">
        <v>0.37498661477637751</v>
      </c>
      <c r="J36" s="176" t="s">
        <v>75</v>
      </c>
      <c r="K36" s="176" t="s">
        <v>76</v>
      </c>
      <c r="L36" s="176" t="s">
        <v>77</v>
      </c>
      <c r="M36" s="176" t="s">
        <v>78</v>
      </c>
      <c r="N36" s="185"/>
      <c r="O36" s="169"/>
    </row>
    <row r="37" spans="2:15" ht="12" customHeight="1">
      <c r="B37" s="168"/>
      <c r="C37" s="184" t="s">
        <v>70</v>
      </c>
      <c r="D37" s="139" t="s">
        <v>71</v>
      </c>
      <c r="E37" s="139" t="s">
        <v>95</v>
      </c>
      <c r="F37" s="139" t="s">
        <v>93</v>
      </c>
      <c r="G37" s="176" t="s">
        <v>74</v>
      </c>
      <c r="H37" s="177">
        <v>4.0798490000000003</v>
      </c>
      <c r="I37" s="177">
        <v>3.6638554099332836</v>
      </c>
      <c r="J37" s="176" t="s">
        <v>75</v>
      </c>
      <c r="K37" s="176" t="s">
        <v>76</v>
      </c>
      <c r="L37" s="176" t="s">
        <v>77</v>
      </c>
      <c r="M37" s="176" t="s">
        <v>78</v>
      </c>
      <c r="N37" s="185"/>
      <c r="O37" s="169"/>
    </row>
    <row r="38" spans="2:15" ht="12" customHeight="1">
      <c r="B38" s="168"/>
      <c r="C38" s="184" t="s">
        <v>70</v>
      </c>
      <c r="D38" s="139" t="s">
        <v>71</v>
      </c>
      <c r="E38" s="139" t="s">
        <v>84</v>
      </c>
      <c r="F38" s="139" t="s">
        <v>91</v>
      </c>
      <c r="G38" s="176" t="s">
        <v>74</v>
      </c>
      <c r="H38" s="177">
        <v>0.77596399999999999</v>
      </c>
      <c r="I38" s="177">
        <v>0.44881408253026933</v>
      </c>
      <c r="J38" s="176" t="s">
        <v>75</v>
      </c>
      <c r="K38" s="176" t="s">
        <v>76</v>
      </c>
      <c r="L38" s="176" t="s">
        <v>77</v>
      </c>
      <c r="M38" s="176" t="s">
        <v>78</v>
      </c>
      <c r="N38" s="185"/>
      <c r="O38" s="169"/>
    </row>
    <row r="39" spans="2:15" ht="12" customHeight="1">
      <c r="B39" s="168"/>
      <c r="C39" s="184" t="s">
        <v>70</v>
      </c>
      <c r="D39" s="139" t="s">
        <v>71</v>
      </c>
      <c r="E39" s="139" t="s">
        <v>72</v>
      </c>
      <c r="F39" s="139" t="s">
        <v>106</v>
      </c>
      <c r="G39" s="176" t="s">
        <v>74</v>
      </c>
      <c r="H39" s="177">
        <v>8.8334069999999993</v>
      </c>
      <c r="I39" s="177">
        <v>6.9163822110205091</v>
      </c>
      <c r="J39" s="176" t="s">
        <v>75</v>
      </c>
      <c r="K39" s="176" t="s">
        <v>76</v>
      </c>
      <c r="L39" s="176" t="s">
        <v>77</v>
      </c>
      <c r="M39" s="176" t="s">
        <v>78</v>
      </c>
      <c r="N39" s="185"/>
      <c r="O39" s="169"/>
    </row>
    <row r="40" spans="2:15" ht="12" customHeight="1">
      <c r="B40" s="168"/>
      <c r="C40" s="184" t="s">
        <v>70</v>
      </c>
      <c r="D40" s="139" t="s">
        <v>71</v>
      </c>
      <c r="E40" s="139" t="s">
        <v>95</v>
      </c>
      <c r="F40" s="139" t="s">
        <v>105</v>
      </c>
      <c r="G40" s="176" t="s">
        <v>74</v>
      </c>
      <c r="H40" s="177">
        <v>3.52135</v>
      </c>
      <c r="I40" s="177">
        <v>3.2611081240425008</v>
      </c>
      <c r="J40" s="176" t="s">
        <v>75</v>
      </c>
      <c r="K40" s="176" t="s">
        <v>76</v>
      </c>
      <c r="L40" s="176" t="s">
        <v>77</v>
      </c>
      <c r="M40" s="176" t="s">
        <v>78</v>
      </c>
      <c r="N40" s="185"/>
      <c r="O40" s="169"/>
    </row>
    <row r="41" spans="2:15" ht="12" customHeight="1">
      <c r="B41" s="168"/>
      <c r="C41" s="184" t="s">
        <v>70</v>
      </c>
      <c r="D41" s="139" t="s">
        <v>71</v>
      </c>
      <c r="E41" s="139" t="s">
        <v>80</v>
      </c>
      <c r="F41" s="139" t="s">
        <v>107</v>
      </c>
      <c r="G41" s="176" t="s">
        <v>74</v>
      </c>
      <c r="H41" s="177">
        <v>737.86664399999995</v>
      </c>
      <c r="I41" s="177">
        <v>734.94026061551767</v>
      </c>
      <c r="J41" s="176" t="s">
        <v>75</v>
      </c>
      <c r="K41" s="176" t="s">
        <v>76</v>
      </c>
      <c r="L41" s="176" t="s">
        <v>77</v>
      </c>
      <c r="M41" s="176" t="s">
        <v>78</v>
      </c>
      <c r="N41" s="185"/>
      <c r="O41" s="169"/>
    </row>
    <row r="42" spans="2:15" ht="12" customHeight="1">
      <c r="B42" s="168"/>
      <c r="C42" s="184" t="s">
        <v>70</v>
      </c>
      <c r="D42" s="139" t="s">
        <v>71</v>
      </c>
      <c r="E42" s="139" t="s">
        <v>87</v>
      </c>
      <c r="F42" s="139" t="s">
        <v>86</v>
      </c>
      <c r="G42" s="176" t="s">
        <v>74</v>
      </c>
      <c r="H42" s="177">
        <v>2.6561569999999999</v>
      </c>
      <c r="I42" s="177">
        <v>2.2145242386953297</v>
      </c>
      <c r="J42" s="176" t="s">
        <v>75</v>
      </c>
      <c r="K42" s="176" t="s">
        <v>76</v>
      </c>
      <c r="L42" s="176" t="s">
        <v>77</v>
      </c>
      <c r="M42" s="176" t="s">
        <v>78</v>
      </c>
      <c r="N42" s="185"/>
      <c r="O42" s="169"/>
    </row>
    <row r="43" spans="2:15" ht="12" customHeight="1">
      <c r="B43" s="168"/>
      <c r="C43" s="184" t="s">
        <v>70</v>
      </c>
      <c r="D43" s="139" t="s">
        <v>71</v>
      </c>
      <c r="E43" s="139" t="s">
        <v>72</v>
      </c>
      <c r="F43" s="139" t="s">
        <v>108</v>
      </c>
      <c r="G43" s="176" t="s">
        <v>74</v>
      </c>
      <c r="H43" s="177">
        <v>1.9159729999999999</v>
      </c>
      <c r="I43" s="177">
        <v>0.89318768495181611</v>
      </c>
      <c r="J43" s="176" t="s">
        <v>75</v>
      </c>
      <c r="K43" s="176" t="s">
        <v>76</v>
      </c>
      <c r="L43" s="176" t="s">
        <v>77</v>
      </c>
      <c r="M43" s="176" t="s">
        <v>78</v>
      </c>
      <c r="N43" s="185"/>
      <c r="O43" s="169"/>
    </row>
    <row r="44" spans="2:15" ht="12" customHeight="1">
      <c r="B44" s="168"/>
      <c r="C44" s="184" t="s">
        <v>70</v>
      </c>
      <c r="D44" s="139" t="s">
        <v>71</v>
      </c>
      <c r="E44" s="139" t="s">
        <v>72</v>
      </c>
      <c r="F44" s="139" t="s">
        <v>104</v>
      </c>
      <c r="G44" s="176" t="s">
        <v>74</v>
      </c>
      <c r="H44" s="177">
        <v>1.2607409999999999</v>
      </c>
      <c r="I44" s="177">
        <v>1.2500659231529527</v>
      </c>
      <c r="J44" s="176" t="s">
        <v>75</v>
      </c>
      <c r="K44" s="176" t="s">
        <v>76</v>
      </c>
      <c r="L44" s="176" t="s">
        <v>77</v>
      </c>
      <c r="M44" s="176" t="s">
        <v>78</v>
      </c>
      <c r="N44" s="185"/>
      <c r="O44" s="169"/>
    </row>
    <row r="45" spans="2:15" ht="12" customHeight="1">
      <c r="B45" s="168"/>
      <c r="C45" s="184" t="s">
        <v>70</v>
      </c>
      <c r="D45" s="139" t="s">
        <v>71</v>
      </c>
      <c r="E45" s="139" t="s">
        <v>95</v>
      </c>
      <c r="F45" s="139" t="s">
        <v>97</v>
      </c>
      <c r="G45" s="176" t="s">
        <v>74</v>
      </c>
      <c r="H45" s="177">
        <v>4.0009059999999996</v>
      </c>
      <c r="I45" s="177">
        <v>3.6451722797133677</v>
      </c>
      <c r="J45" s="176" t="s">
        <v>75</v>
      </c>
      <c r="K45" s="176" t="s">
        <v>76</v>
      </c>
      <c r="L45" s="176" t="s">
        <v>77</v>
      </c>
      <c r="M45" s="176" t="s">
        <v>78</v>
      </c>
      <c r="N45" s="185"/>
      <c r="O45" s="169"/>
    </row>
    <row r="46" spans="2:15" ht="12" customHeight="1">
      <c r="B46" s="168"/>
      <c r="C46" s="184" t="s">
        <v>70</v>
      </c>
      <c r="D46" s="139" t="s">
        <v>71</v>
      </c>
      <c r="E46" s="139" t="s">
        <v>87</v>
      </c>
      <c r="F46" s="139" t="s">
        <v>109</v>
      </c>
      <c r="G46" s="176" t="s">
        <v>74</v>
      </c>
      <c r="H46" s="177">
        <v>2.827556</v>
      </c>
      <c r="I46" s="177">
        <v>2.3197475727699532</v>
      </c>
      <c r="J46" s="176" t="s">
        <v>75</v>
      </c>
      <c r="K46" s="176" t="s">
        <v>76</v>
      </c>
      <c r="L46" s="176" t="s">
        <v>77</v>
      </c>
      <c r="M46" s="176" t="s">
        <v>78</v>
      </c>
      <c r="N46" s="185"/>
      <c r="O46" s="169"/>
    </row>
    <row r="47" spans="2:15" ht="12" customHeight="1">
      <c r="B47" s="168"/>
      <c r="C47" s="184" t="s">
        <v>70</v>
      </c>
      <c r="D47" s="139" t="s">
        <v>71</v>
      </c>
      <c r="E47" s="139" t="s">
        <v>87</v>
      </c>
      <c r="F47" s="139" t="s">
        <v>110</v>
      </c>
      <c r="G47" s="176" t="s">
        <v>74</v>
      </c>
      <c r="H47" s="177">
        <v>2.1159029999999999</v>
      </c>
      <c r="I47" s="177">
        <v>1.7657469579935756</v>
      </c>
      <c r="J47" s="176" t="s">
        <v>75</v>
      </c>
      <c r="K47" s="176" t="s">
        <v>76</v>
      </c>
      <c r="L47" s="176" t="s">
        <v>77</v>
      </c>
      <c r="M47" s="176" t="s">
        <v>78</v>
      </c>
      <c r="N47" s="185"/>
      <c r="O47" s="169"/>
    </row>
    <row r="48" spans="2:15" ht="12" customHeight="1">
      <c r="B48" s="168"/>
      <c r="C48" s="184" t="s">
        <v>70</v>
      </c>
      <c r="D48" s="139" t="s">
        <v>71</v>
      </c>
      <c r="E48" s="139" t="s">
        <v>72</v>
      </c>
      <c r="F48" s="139" t="s">
        <v>72</v>
      </c>
      <c r="G48" s="176" t="s">
        <v>74</v>
      </c>
      <c r="H48" s="177">
        <v>0.61864399999999997</v>
      </c>
      <c r="I48" s="177">
        <v>0.32301580874722013</v>
      </c>
      <c r="J48" s="176" t="s">
        <v>75</v>
      </c>
      <c r="K48" s="176" t="s">
        <v>76</v>
      </c>
      <c r="L48" s="176" t="s">
        <v>77</v>
      </c>
      <c r="M48" s="176" t="s">
        <v>78</v>
      </c>
      <c r="N48" s="185"/>
      <c r="O48" s="169"/>
    </row>
    <row r="49" spans="2:15" ht="12" customHeight="1">
      <c r="B49" s="168"/>
      <c r="C49" s="184" t="s">
        <v>70</v>
      </c>
      <c r="D49" s="139" t="s">
        <v>71</v>
      </c>
      <c r="E49" s="139" t="s">
        <v>72</v>
      </c>
      <c r="F49" s="139" t="s">
        <v>111</v>
      </c>
      <c r="G49" s="176" t="s">
        <v>74</v>
      </c>
      <c r="H49" s="177">
        <v>1.5239849999999999</v>
      </c>
      <c r="I49" s="177">
        <v>0.98035545861131701</v>
      </c>
      <c r="J49" s="176" t="s">
        <v>75</v>
      </c>
      <c r="K49" s="176" t="s">
        <v>76</v>
      </c>
      <c r="L49" s="176" t="s">
        <v>77</v>
      </c>
      <c r="M49" s="176" t="s">
        <v>78</v>
      </c>
      <c r="N49" s="185"/>
      <c r="O49" s="169"/>
    </row>
    <row r="50" spans="2:15" ht="12" customHeight="1">
      <c r="B50" s="168"/>
      <c r="C50" s="184" t="s">
        <v>70</v>
      </c>
      <c r="D50" s="139" t="s">
        <v>71</v>
      </c>
      <c r="E50" s="139" t="s">
        <v>103</v>
      </c>
      <c r="F50" s="139" t="s">
        <v>73</v>
      </c>
      <c r="G50" s="176" t="s">
        <v>74</v>
      </c>
      <c r="H50" s="177">
        <v>1.518133</v>
      </c>
      <c r="I50" s="177">
        <v>0.96135531331850754</v>
      </c>
      <c r="J50" s="176" t="s">
        <v>75</v>
      </c>
      <c r="K50" s="176" t="s">
        <v>76</v>
      </c>
      <c r="L50" s="176" t="s">
        <v>77</v>
      </c>
      <c r="M50" s="176" t="s">
        <v>78</v>
      </c>
      <c r="N50" s="185"/>
      <c r="O50" s="169"/>
    </row>
    <row r="51" spans="2:15" ht="12" customHeight="1">
      <c r="B51" s="168"/>
      <c r="C51" s="184" t="s">
        <v>70</v>
      </c>
      <c r="D51" s="139" t="s">
        <v>71</v>
      </c>
      <c r="E51" s="139" t="s">
        <v>87</v>
      </c>
      <c r="F51" s="139" t="s">
        <v>112</v>
      </c>
      <c r="G51" s="176" t="s">
        <v>74</v>
      </c>
      <c r="H51" s="177">
        <v>2.1938610000000001</v>
      </c>
      <c r="I51" s="177">
        <v>1.7964111297257228</v>
      </c>
      <c r="J51" s="176" t="s">
        <v>75</v>
      </c>
      <c r="K51" s="176" t="s">
        <v>76</v>
      </c>
      <c r="L51" s="176" t="s">
        <v>77</v>
      </c>
      <c r="M51" s="176" t="s">
        <v>78</v>
      </c>
      <c r="N51" s="185"/>
      <c r="O51" s="169"/>
    </row>
    <row r="52" spans="2:15" ht="12" customHeight="1">
      <c r="B52" s="168"/>
      <c r="C52" s="184" t="s">
        <v>70</v>
      </c>
      <c r="D52" s="139" t="s">
        <v>71</v>
      </c>
      <c r="E52" s="139" t="s">
        <v>87</v>
      </c>
      <c r="F52" s="139" t="s">
        <v>113</v>
      </c>
      <c r="G52" s="176" t="s">
        <v>74</v>
      </c>
      <c r="H52" s="177">
        <v>2.1641319999999999</v>
      </c>
      <c r="I52" s="177">
        <v>1.2720710187793427</v>
      </c>
      <c r="J52" s="176" t="s">
        <v>75</v>
      </c>
      <c r="K52" s="176" t="s">
        <v>76</v>
      </c>
      <c r="L52" s="176" t="s">
        <v>77</v>
      </c>
      <c r="M52" s="176" t="s">
        <v>78</v>
      </c>
      <c r="N52" s="185"/>
      <c r="O52" s="169"/>
    </row>
    <row r="53" spans="2:15" ht="12" customHeight="1">
      <c r="B53" s="168"/>
      <c r="C53" s="184" t="s">
        <v>70</v>
      </c>
      <c r="D53" s="139" t="s">
        <v>71</v>
      </c>
      <c r="E53" s="139" t="s">
        <v>72</v>
      </c>
      <c r="F53" s="139" t="s">
        <v>114</v>
      </c>
      <c r="G53" s="176" t="s">
        <v>74</v>
      </c>
      <c r="H53" s="177">
        <v>0.83431</v>
      </c>
      <c r="I53" s="177">
        <v>0.69337158586607361</v>
      </c>
      <c r="J53" s="176" t="s">
        <v>75</v>
      </c>
      <c r="K53" s="176" t="s">
        <v>76</v>
      </c>
      <c r="L53" s="176" t="s">
        <v>77</v>
      </c>
      <c r="M53" s="176" t="s">
        <v>78</v>
      </c>
      <c r="N53" s="185"/>
      <c r="O53" s="169"/>
    </row>
    <row r="54" spans="2:15" ht="12" customHeight="1">
      <c r="B54" s="168"/>
      <c r="C54" s="184" t="s">
        <v>70</v>
      </c>
      <c r="D54" s="139" t="s">
        <v>71</v>
      </c>
      <c r="E54" s="139" t="s">
        <v>97</v>
      </c>
      <c r="F54" s="139" t="s">
        <v>115</v>
      </c>
      <c r="G54" s="176" t="s">
        <v>74</v>
      </c>
      <c r="H54" s="177">
        <v>25.030875000000002</v>
      </c>
      <c r="I54" s="177">
        <v>24.597531103780579</v>
      </c>
      <c r="J54" s="176" t="s">
        <v>75</v>
      </c>
      <c r="K54" s="176" t="s">
        <v>76</v>
      </c>
      <c r="L54" s="176" t="s">
        <v>77</v>
      </c>
      <c r="M54" s="176" t="s">
        <v>78</v>
      </c>
      <c r="N54" s="185"/>
      <c r="O54" s="169"/>
    </row>
    <row r="55" spans="2:15" ht="12" customHeight="1">
      <c r="B55" s="168"/>
      <c r="C55" s="184" t="s">
        <v>70</v>
      </c>
      <c r="D55" s="139" t="s">
        <v>71</v>
      </c>
      <c r="E55" s="139" t="s">
        <v>97</v>
      </c>
      <c r="F55" s="139" t="s">
        <v>97</v>
      </c>
      <c r="G55" s="176" t="s">
        <v>74</v>
      </c>
      <c r="H55" s="177">
        <v>7.9161250000000001</v>
      </c>
      <c r="I55" s="177">
        <v>7.6568585431183589</v>
      </c>
      <c r="J55" s="176" t="s">
        <v>75</v>
      </c>
      <c r="K55" s="176" t="s">
        <v>76</v>
      </c>
      <c r="L55" s="176" t="s">
        <v>77</v>
      </c>
      <c r="M55" s="176" t="s">
        <v>78</v>
      </c>
      <c r="N55" s="185"/>
      <c r="O55" s="169"/>
    </row>
    <row r="56" spans="2:15" ht="12" customHeight="1">
      <c r="B56" s="168"/>
      <c r="C56" s="184" t="s">
        <v>70</v>
      </c>
      <c r="D56" s="139" t="s">
        <v>71</v>
      </c>
      <c r="E56" s="139" t="s">
        <v>87</v>
      </c>
      <c r="F56" s="139" t="s">
        <v>95</v>
      </c>
      <c r="G56" s="176" t="s">
        <v>74</v>
      </c>
      <c r="H56" s="177">
        <v>2.0122439999999999</v>
      </c>
      <c r="I56" s="177">
        <v>1.6387768791697555</v>
      </c>
      <c r="J56" s="176" t="s">
        <v>75</v>
      </c>
      <c r="K56" s="176" t="s">
        <v>76</v>
      </c>
      <c r="L56" s="176" t="s">
        <v>77</v>
      </c>
      <c r="M56" s="176" t="s">
        <v>78</v>
      </c>
      <c r="N56" s="185"/>
      <c r="O56" s="169"/>
    </row>
    <row r="57" spans="2:15" ht="12" customHeight="1">
      <c r="B57" s="168"/>
      <c r="C57" s="184" t="s">
        <v>70</v>
      </c>
      <c r="D57" s="139" t="s">
        <v>71</v>
      </c>
      <c r="E57" s="139" t="s">
        <v>87</v>
      </c>
      <c r="F57" s="139" t="s">
        <v>116</v>
      </c>
      <c r="G57" s="176" t="s">
        <v>74</v>
      </c>
      <c r="H57" s="177">
        <v>2.1201910000000002</v>
      </c>
      <c r="I57" s="177">
        <v>1.5983713320978503</v>
      </c>
      <c r="J57" s="176" t="s">
        <v>75</v>
      </c>
      <c r="K57" s="176" t="s">
        <v>76</v>
      </c>
      <c r="L57" s="176" t="s">
        <v>77</v>
      </c>
      <c r="M57" s="176" t="s">
        <v>78</v>
      </c>
      <c r="N57" s="185"/>
      <c r="O57" s="169"/>
    </row>
    <row r="58" spans="2:15" ht="12" customHeight="1">
      <c r="B58" s="168"/>
      <c r="C58" s="184" t="s">
        <v>70</v>
      </c>
      <c r="D58" s="139" t="s">
        <v>71</v>
      </c>
      <c r="E58" s="139" t="s">
        <v>103</v>
      </c>
      <c r="F58" s="139" t="s">
        <v>80</v>
      </c>
      <c r="G58" s="176" t="s">
        <v>74</v>
      </c>
      <c r="H58" s="177">
        <v>1.3031520000000001</v>
      </c>
      <c r="I58" s="177">
        <v>0.96670345169261185</v>
      </c>
      <c r="J58" s="176" t="s">
        <v>75</v>
      </c>
      <c r="K58" s="176" t="s">
        <v>76</v>
      </c>
      <c r="L58" s="176" t="s">
        <v>77</v>
      </c>
      <c r="M58" s="176" t="s">
        <v>78</v>
      </c>
      <c r="N58" s="185"/>
      <c r="O58" s="169"/>
    </row>
    <row r="59" spans="2:15" ht="12" customHeight="1">
      <c r="B59" s="168"/>
      <c r="C59" s="184" t="s">
        <v>70</v>
      </c>
      <c r="D59" s="139" t="s">
        <v>71</v>
      </c>
      <c r="E59" s="139" t="s">
        <v>87</v>
      </c>
      <c r="F59" s="139" t="s">
        <v>117</v>
      </c>
      <c r="G59" s="176" t="s">
        <v>74</v>
      </c>
      <c r="H59" s="177">
        <v>2.1077210000000002</v>
      </c>
      <c r="I59" s="177">
        <v>1.5927649945638744</v>
      </c>
      <c r="J59" s="176" t="s">
        <v>75</v>
      </c>
      <c r="K59" s="176" t="s">
        <v>76</v>
      </c>
      <c r="L59" s="176" t="s">
        <v>77</v>
      </c>
      <c r="M59" s="176" t="s">
        <v>78</v>
      </c>
      <c r="N59" s="185"/>
      <c r="O59" s="169"/>
    </row>
    <row r="60" spans="2:15" ht="12" customHeight="1">
      <c r="B60" s="168"/>
      <c r="C60" s="184" t="s">
        <v>70</v>
      </c>
      <c r="D60" s="139" t="s">
        <v>71</v>
      </c>
      <c r="E60" s="139" t="s">
        <v>87</v>
      </c>
      <c r="F60" s="139" t="s">
        <v>118</v>
      </c>
      <c r="G60" s="176" t="s">
        <v>74</v>
      </c>
      <c r="H60" s="177">
        <v>2.140355</v>
      </c>
      <c r="I60" s="177">
        <v>1.8865735191499875</v>
      </c>
      <c r="J60" s="176" t="s">
        <v>75</v>
      </c>
      <c r="K60" s="176" t="s">
        <v>76</v>
      </c>
      <c r="L60" s="176" t="s">
        <v>77</v>
      </c>
      <c r="M60" s="176" t="s">
        <v>78</v>
      </c>
      <c r="N60" s="185"/>
      <c r="O60" s="169"/>
    </row>
    <row r="61" spans="2:15" ht="12" customHeight="1">
      <c r="B61" s="168"/>
      <c r="C61" s="184" t="s">
        <v>70</v>
      </c>
      <c r="D61" s="139" t="s">
        <v>71</v>
      </c>
      <c r="E61" s="139" t="s">
        <v>99</v>
      </c>
      <c r="F61" s="139" t="s">
        <v>117</v>
      </c>
      <c r="G61" s="176" t="s">
        <v>74</v>
      </c>
      <c r="H61" s="177">
        <v>0.44867899999999999</v>
      </c>
      <c r="I61" s="177">
        <v>0.44002758117123797</v>
      </c>
      <c r="J61" s="176" t="s">
        <v>75</v>
      </c>
      <c r="K61" s="176" t="s">
        <v>76</v>
      </c>
      <c r="L61" s="176" t="s">
        <v>77</v>
      </c>
      <c r="M61" s="176" t="s">
        <v>78</v>
      </c>
      <c r="N61" s="185"/>
      <c r="O61" s="169"/>
    </row>
    <row r="62" spans="2:15" ht="12" customHeight="1">
      <c r="B62" s="168"/>
      <c r="C62" s="184" t="s">
        <v>70</v>
      </c>
      <c r="D62" s="139" t="s">
        <v>71</v>
      </c>
      <c r="E62" s="139" t="s">
        <v>87</v>
      </c>
      <c r="F62" s="139" t="s">
        <v>73</v>
      </c>
      <c r="G62" s="176" t="s">
        <v>74</v>
      </c>
      <c r="H62" s="177">
        <v>2.0259239999999998</v>
      </c>
      <c r="I62" s="177">
        <v>1.58238490437361</v>
      </c>
      <c r="J62" s="176" t="s">
        <v>75</v>
      </c>
      <c r="K62" s="176" t="s">
        <v>76</v>
      </c>
      <c r="L62" s="176" t="s">
        <v>77</v>
      </c>
      <c r="M62" s="176" t="s">
        <v>78</v>
      </c>
      <c r="N62" s="185"/>
      <c r="O62" s="169"/>
    </row>
    <row r="63" spans="2:15" ht="12" customHeight="1">
      <c r="B63" s="168"/>
      <c r="C63" s="184" t="s">
        <v>70</v>
      </c>
      <c r="D63" s="139" t="s">
        <v>71</v>
      </c>
      <c r="E63" s="139" t="s">
        <v>87</v>
      </c>
      <c r="F63" s="139" t="s">
        <v>119</v>
      </c>
      <c r="G63" s="176" t="s">
        <v>74</v>
      </c>
      <c r="H63" s="177">
        <v>2.005163</v>
      </c>
      <c r="I63" s="177">
        <v>1.7797231359031382</v>
      </c>
      <c r="J63" s="176" t="s">
        <v>75</v>
      </c>
      <c r="K63" s="176" t="s">
        <v>76</v>
      </c>
      <c r="L63" s="176" t="s">
        <v>77</v>
      </c>
      <c r="M63" s="176" t="s">
        <v>78</v>
      </c>
      <c r="N63" s="185"/>
      <c r="O63" s="169"/>
    </row>
    <row r="64" spans="2:15" ht="12" customHeight="1">
      <c r="B64" s="168"/>
      <c r="C64" s="184" t="s">
        <v>70</v>
      </c>
      <c r="D64" s="139" t="s">
        <v>71</v>
      </c>
      <c r="E64" s="139" t="s">
        <v>95</v>
      </c>
      <c r="F64" s="139" t="s">
        <v>73</v>
      </c>
      <c r="G64" s="176" t="s">
        <v>74</v>
      </c>
      <c r="H64" s="177">
        <v>3.5100920000000002</v>
      </c>
      <c r="I64" s="177">
        <v>2.9736936422041018</v>
      </c>
      <c r="J64" s="176" t="s">
        <v>75</v>
      </c>
      <c r="K64" s="176" t="s">
        <v>76</v>
      </c>
      <c r="L64" s="176" t="s">
        <v>77</v>
      </c>
      <c r="M64" s="176" t="s">
        <v>78</v>
      </c>
      <c r="N64" s="185"/>
      <c r="O64" s="169"/>
    </row>
    <row r="65" spans="2:15" ht="12" customHeight="1">
      <c r="B65" s="168"/>
      <c r="C65" s="184" t="s">
        <v>70</v>
      </c>
      <c r="D65" s="139" t="s">
        <v>71</v>
      </c>
      <c r="E65" s="139" t="s">
        <v>87</v>
      </c>
      <c r="F65" s="139" t="s">
        <v>82</v>
      </c>
      <c r="G65" s="176" t="s">
        <v>74</v>
      </c>
      <c r="H65" s="177">
        <v>2.5289790000000001</v>
      </c>
      <c r="I65" s="177">
        <v>2.2173503812700766</v>
      </c>
      <c r="J65" s="176" t="s">
        <v>75</v>
      </c>
      <c r="K65" s="176" t="s">
        <v>76</v>
      </c>
      <c r="L65" s="176" t="s">
        <v>77</v>
      </c>
      <c r="M65" s="176" t="s">
        <v>78</v>
      </c>
      <c r="N65" s="185"/>
      <c r="O65" s="169"/>
    </row>
    <row r="66" spans="2:15" ht="12" customHeight="1">
      <c r="B66" s="168"/>
      <c r="C66" s="184" t="s">
        <v>70</v>
      </c>
      <c r="D66" s="139" t="s">
        <v>71</v>
      </c>
      <c r="E66" s="139" t="s">
        <v>72</v>
      </c>
      <c r="F66" s="139" t="s">
        <v>91</v>
      </c>
      <c r="G66" s="176" t="s">
        <v>74</v>
      </c>
      <c r="H66" s="177">
        <v>1.0837140000000001</v>
      </c>
      <c r="I66" s="177">
        <v>0.48832063973313566</v>
      </c>
      <c r="J66" s="176" t="s">
        <v>75</v>
      </c>
      <c r="K66" s="176" t="s">
        <v>76</v>
      </c>
      <c r="L66" s="176" t="s">
        <v>77</v>
      </c>
      <c r="M66" s="176" t="s">
        <v>78</v>
      </c>
      <c r="N66" s="185"/>
      <c r="O66" s="169"/>
    </row>
    <row r="67" spans="2:15" ht="12" customHeight="1">
      <c r="B67" s="168"/>
      <c r="C67" s="184" t="s">
        <v>70</v>
      </c>
      <c r="D67" s="139" t="s">
        <v>71</v>
      </c>
      <c r="E67" s="139" t="s">
        <v>84</v>
      </c>
      <c r="F67" s="139" t="s">
        <v>100</v>
      </c>
      <c r="G67" s="176" t="s">
        <v>74</v>
      </c>
      <c r="H67" s="177">
        <v>0.603877</v>
      </c>
      <c r="I67" s="177">
        <v>0.2236781739560168</v>
      </c>
      <c r="J67" s="176" t="s">
        <v>75</v>
      </c>
      <c r="K67" s="176" t="s">
        <v>76</v>
      </c>
      <c r="L67" s="176" t="s">
        <v>77</v>
      </c>
      <c r="M67" s="176" t="s">
        <v>78</v>
      </c>
      <c r="N67" s="185"/>
      <c r="O67" s="169"/>
    </row>
    <row r="68" spans="2:15" ht="12" customHeight="1">
      <c r="B68" s="168"/>
      <c r="C68" s="184" t="s">
        <v>70</v>
      </c>
      <c r="D68" s="139" t="s">
        <v>71</v>
      </c>
      <c r="E68" s="139" t="s">
        <v>103</v>
      </c>
      <c r="F68" s="139" t="s">
        <v>109</v>
      </c>
      <c r="G68" s="176" t="s">
        <v>74</v>
      </c>
      <c r="H68" s="177">
        <v>1.0198400000000001</v>
      </c>
      <c r="I68" s="177">
        <v>0.56006155473190022</v>
      </c>
      <c r="J68" s="176" t="s">
        <v>75</v>
      </c>
      <c r="K68" s="176" t="s">
        <v>76</v>
      </c>
      <c r="L68" s="176" t="s">
        <v>77</v>
      </c>
      <c r="M68" s="176" t="s">
        <v>78</v>
      </c>
      <c r="N68" s="185"/>
      <c r="O68" s="169"/>
    </row>
    <row r="69" spans="2:15" ht="12" customHeight="1">
      <c r="B69" s="168"/>
      <c r="C69" s="184" t="s">
        <v>70</v>
      </c>
      <c r="D69" s="139" t="s">
        <v>71</v>
      </c>
      <c r="E69" s="139" t="s">
        <v>72</v>
      </c>
      <c r="F69" s="139" t="s">
        <v>109</v>
      </c>
      <c r="G69" s="176" t="s">
        <v>74</v>
      </c>
      <c r="H69" s="177">
        <v>1.4539029999999999</v>
      </c>
      <c r="I69" s="177">
        <v>1.0508040390412652</v>
      </c>
      <c r="J69" s="176" t="s">
        <v>75</v>
      </c>
      <c r="K69" s="176" t="s">
        <v>76</v>
      </c>
      <c r="L69" s="176" t="s">
        <v>77</v>
      </c>
      <c r="M69" s="176" t="s">
        <v>78</v>
      </c>
      <c r="N69" s="185"/>
      <c r="O69" s="169"/>
    </row>
    <row r="70" spans="2:15" ht="12" customHeight="1">
      <c r="B70" s="168"/>
      <c r="C70" s="184" t="s">
        <v>70</v>
      </c>
      <c r="D70" s="139" t="s">
        <v>71</v>
      </c>
      <c r="E70" s="139" t="s">
        <v>87</v>
      </c>
      <c r="F70" s="139" t="s">
        <v>120</v>
      </c>
      <c r="G70" s="176" t="s">
        <v>74</v>
      </c>
      <c r="H70" s="177">
        <v>2.1058669999999999</v>
      </c>
      <c r="I70" s="177">
        <v>1.5981242903385222</v>
      </c>
      <c r="J70" s="176" t="s">
        <v>75</v>
      </c>
      <c r="K70" s="176" t="s">
        <v>76</v>
      </c>
      <c r="L70" s="176" t="s">
        <v>77</v>
      </c>
      <c r="M70" s="176" t="s">
        <v>78</v>
      </c>
      <c r="N70" s="185"/>
      <c r="O70" s="169"/>
    </row>
    <row r="71" spans="2:15" ht="12" customHeight="1">
      <c r="B71" s="168"/>
      <c r="C71" s="184" t="s">
        <v>70</v>
      </c>
      <c r="D71" s="139" t="s">
        <v>71</v>
      </c>
      <c r="E71" s="139" t="s">
        <v>72</v>
      </c>
      <c r="F71" s="139" t="s">
        <v>93</v>
      </c>
      <c r="G71" s="176" t="s">
        <v>74</v>
      </c>
      <c r="H71" s="177">
        <v>3.298276</v>
      </c>
      <c r="I71" s="177">
        <v>3.1742547768717566</v>
      </c>
      <c r="J71" s="176" t="s">
        <v>75</v>
      </c>
      <c r="K71" s="176" t="s">
        <v>76</v>
      </c>
      <c r="L71" s="176" t="s">
        <v>77</v>
      </c>
      <c r="M71" s="176" t="s">
        <v>78</v>
      </c>
      <c r="N71" s="185"/>
      <c r="O71" s="169"/>
    </row>
    <row r="72" spans="2:15" ht="12" customHeight="1">
      <c r="B72" s="168"/>
      <c r="C72" s="184" t="s">
        <v>70</v>
      </c>
      <c r="D72" s="139" t="s">
        <v>71</v>
      </c>
      <c r="E72" s="139" t="s">
        <v>87</v>
      </c>
      <c r="F72" s="139" t="s">
        <v>108</v>
      </c>
      <c r="G72" s="176" t="s">
        <v>74</v>
      </c>
      <c r="H72" s="177">
        <v>2.177184</v>
      </c>
      <c r="I72" s="177">
        <v>1.8696394408203609</v>
      </c>
      <c r="J72" s="176" t="s">
        <v>75</v>
      </c>
      <c r="K72" s="176" t="s">
        <v>76</v>
      </c>
      <c r="L72" s="176" t="s">
        <v>77</v>
      </c>
      <c r="M72" s="176" t="s">
        <v>78</v>
      </c>
      <c r="N72" s="185"/>
      <c r="O72" s="169"/>
    </row>
    <row r="73" spans="2:15" ht="12" customHeight="1">
      <c r="B73" s="168"/>
      <c r="C73" s="184" t="s">
        <v>70</v>
      </c>
      <c r="D73" s="139" t="s">
        <v>71</v>
      </c>
      <c r="E73" s="139" t="s">
        <v>99</v>
      </c>
      <c r="F73" s="139" t="s">
        <v>110</v>
      </c>
      <c r="G73" s="176" t="s">
        <v>74</v>
      </c>
      <c r="H73" s="177">
        <v>0.460648</v>
      </c>
      <c r="I73" s="177">
        <v>0.27913048159130222</v>
      </c>
      <c r="J73" s="176" t="s">
        <v>75</v>
      </c>
      <c r="K73" s="176" t="s">
        <v>76</v>
      </c>
      <c r="L73" s="176" t="s">
        <v>77</v>
      </c>
      <c r="M73" s="176" t="s">
        <v>78</v>
      </c>
      <c r="N73" s="185"/>
      <c r="O73" s="169"/>
    </row>
    <row r="74" spans="2:15" ht="12" customHeight="1">
      <c r="B74" s="168"/>
      <c r="C74" s="184" t="s">
        <v>70</v>
      </c>
      <c r="D74" s="139" t="s">
        <v>71</v>
      </c>
      <c r="E74" s="139" t="s">
        <v>72</v>
      </c>
      <c r="F74" s="139" t="s">
        <v>102</v>
      </c>
      <c r="G74" s="176" t="s">
        <v>74</v>
      </c>
      <c r="H74" s="177">
        <v>1.254739</v>
      </c>
      <c r="I74" s="177">
        <v>0.86574344279713367</v>
      </c>
      <c r="J74" s="176" t="s">
        <v>75</v>
      </c>
      <c r="K74" s="176" t="s">
        <v>76</v>
      </c>
      <c r="L74" s="176" t="s">
        <v>77</v>
      </c>
      <c r="M74" s="176" t="s">
        <v>78</v>
      </c>
      <c r="N74" s="185"/>
      <c r="O74" s="169"/>
    </row>
    <row r="75" spans="2:15" ht="12" customHeight="1">
      <c r="B75" s="168"/>
      <c r="C75" s="184" t="s">
        <v>70</v>
      </c>
      <c r="D75" s="139" t="s">
        <v>71</v>
      </c>
      <c r="E75" s="139" t="s">
        <v>97</v>
      </c>
      <c r="F75" s="139" t="s">
        <v>104</v>
      </c>
      <c r="G75" s="176" t="s">
        <v>74</v>
      </c>
      <c r="H75" s="177">
        <v>4.0602799999999997</v>
      </c>
      <c r="I75" s="177">
        <v>3.6493873224610822</v>
      </c>
      <c r="J75" s="176" t="s">
        <v>75</v>
      </c>
      <c r="K75" s="176" t="s">
        <v>76</v>
      </c>
      <c r="L75" s="176" t="s">
        <v>77</v>
      </c>
      <c r="M75" s="176" t="s">
        <v>78</v>
      </c>
      <c r="N75" s="185"/>
      <c r="O75" s="169"/>
    </row>
    <row r="76" spans="2:15" ht="12" customHeight="1">
      <c r="B76" s="168"/>
      <c r="C76" s="184" t="s">
        <v>70</v>
      </c>
      <c r="D76" s="139" t="s">
        <v>71</v>
      </c>
      <c r="E76" s="139" t="s">
        <v>103</v>
      </c>
      <c r="F76" s="139" t="s">
        <v>121</v>
      </c>
      <c r="G76" s="176" t="s">
        <v>74</v>
      </c>
      <c r="H76" s="177">
        <v>1.296451</v>
      </c>
      <c r="I76" s="177">
        <v>0.68989096268841121</v>
      </c>
      <c r="J76" s="176" t="s">
        <v>75</v>
      </c>
      <c r="K76" s="176" t="s">
        <v>76</v>
      </c>
      <c r="L76" s="176" t="s">
        <v>77</v>
      </c>
      <c r="M76" s="176" t="s">
        <v>78</v>
      </c>
      <c r="N76" s="185"/>
      <c r="O76" s="169"/>
    </row>
    <row r="77" spans="2:15" ht="12" customHeight="1">
      <c r="B77" s="168"/>
      <c r="C77" s="184" t="s">
        <v>70</v>
      </c>
      <c r="D77" s="139" t="s">
        <v>71</v>
      </c>
      <c r="E77" s="139" t="s">
        <v>97</v>
      </c>
      <c r="F77" s="139" t="s">
        <v>112</v>
      </c>
      <c r="G77" s="176" t="s">
        <v>74</v>
      </c>
      <c r="H77" s="177">
        <v>5.9675240000000001</v>
      </c>
      <c r="I77" s="177">
        <v>5.3658612957746472</v>
      </c>
      <c r="J77" s="176" t="s">
        <v>75</v>
      </c>
      <c r="K77" s="176" t="s">
        <v>76</v>
      </c>
      <c r="L77" s="176" t="s">
        <v>77</v>
      </c>
      <c r="M77" s="176" t="s">
        <v>78</v>
      </c>
      <c r="N77" s="185"/>
      <c r="O77" s="169"/>
    </row>
    <row r="78" spans="2:15" ht="12" customHeight="1">
      <c r="B78" s="168"/>
      <c r="C78" s="184" t="s">
        <v>70</v>
      </c>
      <c r="D78" s="139" t="s">
        <v>71</v>
      </c>
      <c r="E78" s="139" t="s">
        <v>87</v>
      </c>
      <c r="F78" s="139" t="s">
        <v>122</v>
      </c>
      <c r="G78" s="176" t="s">
        <v>74</v>
      </c>
      <c r="H78" s="177">
        <v>3.2921019999999999</v>
      </c>
      <c r="I78" s="177">
        <v>2.9166253644675071</v>
      </c>
      <c r="J78" s="176" t="s">
        <v>75</v>
      </c>
      <c r="K78" s="176" t="s">
        <v>76</v>
      </c>
      <c r="L78" s="176" t="s">
        <v>77</v>
      </c>
      <c r="M78" s="176" t="s">
        <v>78</v>
      </c>
      <c r="N78" s="185"/>
      <c r="O78" s="169"/>
    </row>
    <row r="79" spans="2:15" ht="12" customHeight="1">
      <c r="B79" s="168"/>
      <c r="C79" s="184" t="s">
        <v>70</v>
      </c>
      <c r="D79" s="139" t="s">
        <v>71</v>
      </c>
      <c r="E79" s="139" t="s">
        <v>72</v>
      </c>
      <c r="F79" s="139" t="s">
        <v>95</v>
      </c>
      <c r="G79" s="176" t="s">
        <v>74</v>
      </c>
      <c r="H79" s="177">
        <v>1.0761529999999999</v>
      </c>
      <c r="I79" s="177">
        <v>0.71204188534717072</v>
      </c>
      <c r="J79" s="176" t="s">
        <v>75</v>
      </c>
      <c r="K79" s="176" t="s">
        <v>76</v>
      </c>
      <c r="L79" s="176" t="s">
        <v>77</v>
      </c>
      <c r="M79" s="176" t="s">
        <v>78</v>
      </c>
      <c r="N79" s="185"/>
      <c r="O79" s="169"/>
    </row>
    <row r="80" spans="2:15" ht="12" customHeight="1">
      <c r="B80" s="168"/>
      <c r="C80" s="184" t="s">
        <v>70</v>
      </c>
      <c r="D80" s="139" t="s">
        <v>71</v>
      </c>
      <c r="E80" s="139" t="s">
        <v>87</v>
      </c>
      <c r="F80" s="139" t="s">
        <v>123</v>
      </c>
      <c r="G80" s="176" t="s">
        <v>74</v>
      </c>
      <c r="H80" s="177">
        <v>2.0474199999999998</v>
      </c>
      <c r="I80" s="177">
        <v>1.5086420422535209</v>
      </c>
      <c r="J80" s="176" t="s">
        <v>75</v>
      </c>
      <c r="K80" s="176" t="s">
        <v>76</v>
      </c>
      <c r="L80" s="176" t="s">
        <v>77</v>
      </c>
      <c r="M80" s="176" t="s">
        <v>78</v>
      </c>
      <c r="N80" s="185"/>
      <c r="O80" s="169"/>
    </row>
    <row r="81" spans="2:15" ht="12" customHeight="1">
      <c r="B81" s="168"/>
      <c r="C81" s="184" t="s">
        <v>70</v>
      </c>
      <c r="D81" s="139" t="s">
        <v>71</v>
      </c>
      <c r="E81" s="139" t="s">
        <v>87</v>
      </c>
      <c r="F81" s="139" t="s">
        <v>124</v>
      </c>
      <c r="G81" s="176" t="s">
        <v>74</v>
      </c>
      <c r="H81" s="177">
        <v>2.3540390000000002</v>
      </c>
      <c r="I81" s="177">
        <v>2.0283833350630096</v>
      </c>
      <c r="J81" s="176" t="s">
        <v>75</v>
      </c>
      <c r="K81" s="176" t="s">
        <v>76</v>
      </c>
      <c r="L81" s="176" t="s">
        <v>77</v>
      </c>
      <c r="M81" s="176" t="s">
        <v>78</v>
      </c>
      <c r="N81" s="185"/>
      <c r="O81" s="169"/>
    </row>
    <row r="82" spans="2:15" ht="12" customHeight="1">
      <c r="B82" s="168"/>
      <c r="C82" s="184" t="s">
        <v>70</v>
      </c>
      <c r="D82" s="139" t="s">
        <v>71</v>
      </c>
      <c r="E82" s="139" t="s">
        <v>99</v>
      </c>
      <c r="F82" s="139" t="s">
        <v>124</v>
      </c>
      <c r="G82" s="176" t="s">
        <v>74</v>
      </c>
      <c r="H82" s="177">
        <v>0.57091800000000004</v>
      </c>
      <c r="I82" s="177">
        <v>0.26832056560415124</v>
      </c>
      <c r="J82" s="176" t="s">
        <v>75</v>
      </c>
      <c r="K82" s="176" t="s">
        <v>76</v>
      </c>
      <c r="L82" s="176" t="s">
        <v>77</v>
      </c>
      <c r="M82" s="176" t="s">
        <v>78</v>
      </c>
      <c r="N82" s="185"/>
      <c r="O82" s="169"/>
    </row>
    <row r="83" spans="2:15" ht="12" customHeight="1">
      <c r="B83" s="168"/>
      <c r="C83" s="184" t="s">
        <v>70</v>
      </c>
      <c r="D83" s="139" t="s">
        <v>71</v>
      </c>
      <c r="E83" s="139" t="s">
        <v>87</v>
      </c>
      <c r="F83" s="139" t="s">
        <v>125</v>
      </c>
      <c r="G83" s="176" t="s">
        <v>74</v>
      </c>
      <c r="H83" s="177">
        <v>3.989795</v>
      </c>
      <c r="I83" s="177">
        <v>3.7535005668396346</v>
      </c>
      <c r="J83" s="176" t="s">
        <v>75</v>
      </c>
      <c r="K83" s="176" t="s">
        <v>76</v>
      </c>
      <c r="L83" s="176" t="s">
        <v>77</v>
      </c>
      <c r="M83" s="176" t="s">
        <v>78</v>
      </c>
      <c r="N83" s="185"/>
      <c r="O83" s="169"/>
    </row>
    <row r="84" spans="2:15" ht="12" customHeight="1">
      <c r="B84" s="168"/>
      <c r="C84" s="184" t="s">
        <v>70</v>
      </c>
      <c r="D84" s="139" t="s">
        <v>71</v>
      </c>
      <c r="E84" s="139" t="s">
        <v>84</v>
      </c>
      <c r="F84" s="139" t="s">
        <v>126</v>
      </c>
      <c r="G84" s="176" t="s">
        <v>74</v>
      </c>
      <c r="H84" s="177">
        <v>0.80630800000000002</v>
      </c>
      <c r="I84" s="177">
        <v>0.53878248134420559</v>
      </c>
      <c r="J84" s="176" t="s">
        <v>75</v>
      </c>
      <c r="K84" s="176" t="s">
        <v>76</v>
      </c>
      <c r="L84" s="176" t="s">
        <v>77</v>
      </c>
      <c r="M84" s="176" t="s">
        <v>78</v>
      </c>
      <c r="N84" s="185"/>
      <c r="O84" s="169"/>
    </row>
    <row r="85" spans="2:15" ht="12" customHeight="1">
      <c r="B85" s="168"/>
      <c r="C85" s="184" t="s">
        <v>70</v>
      </c>
      <c r="D85" s="139" t="s">
        <v>71</v>
      </c>
      <c r="E85" s="139" t="s">
        <v>72</v>
      </c>
      <c r="F85" s="139" t="s">
        <v>83</v>
      </c>
      <c r="G85" s="176" t="s">
        <v>74</v>
      </c>
      <c r="H85" s="177">
        <v>21.085291000000002</v>
      </c>
      <c r="I85" s="177">
        <v>14.557196027180629</v>
      </c>
      <c r="J85" s="176" t="s">
        <v>75</v>
      </c>
      <c r="K85" s="176" t="s">
        <v>76</v>
      </c>
      <c r="L85" s="176" t="s">
        <v>77</v>
      </c>
      <c r="M85" s="176" t="s">
        <v>78</v>
      </c>
      <c r="N85" s="185"/>
      <c r="O85" s="169"/>
    </row>
    <row r="86" spans="2:15" ht="12" customHeight="1">
      <c r="B86" s="168"/>
      <c r="C86" s="184" t="s">
        <v>70</v>
      </c>
      <c r="D86" s="139" t="s">
        <v>71</v>
      </c>
      <c r="E86" s="139" t="s">
        <v>97</v>
      </c>
      <c r="F86" s="139" t="s">
        <v>127</v>
      </c>
      <c r="G86" s="176" t="s">
        <v>74</v>
      </c>
      <c r="H86" s="177">
        <v>6.5668150000000001</v>
      </c>
      <c r="I86" s="177">
        <v>6.230914321966889</v>
      </c>
      <c r="J86" s="176" t="s">
        <v>75</v>
      </c>
      <c r="K86" s="176" t="s">
        <v>76</v>
      </c>
      <c r="L86" s="176" t="s">
        <v>77</v>
      </c>
      <c r="M86" s="176" t="s">
        <v>78</v>
      </c>
      <c r="N86" s="185"/>
      <c r="O86" s="169"/>
    </row>
    <row r="87" spans="2:15" ht="12" customHeight="1">
      <c r="B87" s="168"/>
      <c r="C87" s="184" t="s">
        <v>70</v>
      </c>
      <c r="D87" s="139" t="s">
        <v>71</v>
      </c>
      <c r="E87" s="139" t="s">
        <v>87</v>
      </c>
      <c r="F87" s="139" t="s">
        <v>87</v>
      </c>
      <c r="G87" s="176" t="s">
        <v>74</v>
      </c>
      <c r="H87" s="177">
        <v>2.0317750000000001</v>
      </c>
      <c r="I87" s="177">
        <v>1.5755230373115889</v>
      </c>
      <c r="J87" s="176" t="s">
        <v>75</v>
      </c>
      <c r="K87" s="176" t="s">
        <v>76</v>
      </c>
      <c r="L87" s="176" t="s">
        <v>77</v>
      </c>
      <c r="M87" s="176" t="s">
        <v>78</v>
      </c>
      <c r="N87" s="185"/>
      <c r="O87" s="169"/>
    </row>
    <row r="88" spans="2:15" ht="12" customHeight="1">
      <c r="B88" s="168"/>
      <c r="C88" s="184" t="s">
        <v>70</v>
      </c>
      <c r="D88" s="139" t="s">
        <v>71</v>
      </c>
      <c r="E88" s="139" t="s">
        <v>72</v>
      </c>
      <c r="F88" s="139" t="s">
        <v>128</v>
      </c>
      <c r="G88" s="176" t="s">
        <v>74</v>
      </c>
      <c r="H88" s="177">
        <v>1.87304</v>
      </c>
      <c r="I88" s="177">
        <v>1.1670825302693353</v>
      </c>
      <c r="J88" s="176" t="s">
        <v>75</v>
      </c>
      <c r="K88" s="176" t="s">
        <v>76</v>
      </c>
      <c r="L88" s="176" t="s">
        <v>77</v>
      </c>
      <c r="M88" s="176" t="s">
        <v>78</v>
      </c>
      <c r="N88" s="185"/>
      <c r="O88" s="169"/>
    </row>
    <row r="89" spans="2:15" ht="12" customHeight="1">
      <c r="B89" s="168"/>
      <c r="C89" s="184" t="s">
        <v>70</v>
      </c>
      <c r="D89" s="139" t="s">
        <v>71</v>
      </c>
      <c r="E89" s="139" t="s">
        <v>72</v>
      </c>
      <c r="F89" s="139" t="s">
        <v>110</v>
      </c>
      <c r="G89" s="176" t="s">
        <v>74</v>
      </c>
      <c r="H89" s="177">
        <v>0.40381299999999998</v>
      </c>
      <c r="I89" s="177">
        <v>0.24863609661477637</v>
      </c>
      <c r="J89" s="176" t="s">
        <v>75</v>
      </c>
      <c r="K89" s="176" t="s">
        <v>76</v>
      </c>
      <c r="L89" s="176" t="s">
        <v>77</v>
      </c>
      <c r="M89" s="176" t="s">
        <v>78</v>
      </c>
      <c r="N89" s="185"/>
      <c r="O89" s="169"/>
    </row>
    <row r="90" spans="2:15" ht="12" customHeight="1">
      <c r="B90" s="168"/>
      <c r="C90" s="184" t="s">
        <v>70</v>
      </c>
      <c r="D90" s="139" t="s">
        <v>71</v>
      </c>
      <c r="E90" s="139" t="s">
        <v>87</v>
      </c>
      <c r="F90" s="139" t="s">
        <v>129</v>
      </c>
      <c r="G90" s="176" t="s">
        <v>74</v>
      </c>
      <c r="H90" s="177">
        <v>2.011628</v>
      </c>
      <c r="I90" s="177">
        <v>1.5394388737336298</v>
      </c>
      <c r="J90" s="176" t="s">
        <v>75</v>
      </c>
      <c r="K90" s="176" t="s">
        <v>76</v>
      </c>
      <c r="L90" s="176" t="s">
        <v>77</v>
      </c>
      <c r="M90" s="176" t="s">
        <v>78</v>
      </c>
      <c r="N90" s="185"/>
      <c r="O90" s="169"/>
    </row>
    <row r="91" spans="2:15" ht="12" customHeight="1">
      <c r="B91" s="168"/>
      <c r="C91" s="184" t="s">
        <v>70</v>
      </c>
      <c r="D91" s="139" t="s">
        <v>71</v>
      </c>
      <c r="E91" s="139" t="s">
        <v>97</v>
      </c>
      <c r="F91" s="139" t="s">
        <v>130</v>
      </c>
      <c r="G91" s="176" t="s">
        <v>74</v>
      </c>
      <c r="H91" s="177">
        <v>4.9892339999999997</v>
      </c>
      <c r="I91" s="177">
        <v>4.4503185161848284</v>
      </c>
      <c r="J91" s="176" t="s">
        <v>75</v>
      </c>
      <c r="K91" s="176" t="s">
        <v>76</v>
      </c>
      <c r="L91" s="176" t="s">
        <v>77</v>
      </c>
      <c r="M91" s="176" t="s">
        <v>78</v>
      </c>
      <c r="N91" s="185"/>
      <c r="O91" s="169"/>
    </row>
    <row r="92" spans="2:15" ht="12" customHeight="1">
      <c r="B92" s="168"/>
      <c r="C92" s="184" t="s">
        <v>70</v>
      </c>
      <c r="D92" s="139" t="s">
        <v>71</v>
      </c>
      <c r="E92" s="139" t="s">
        <v>84</v>
      </c>
      <c r="F92" s="139" t="s">
        <v>72</v>
      </c>
      <c r="G92" s="176" t="s">
        <v>74</v>
      </c>
      <c r="H92" s="177">
        <v>0.47092699999999998</v>
      </c>
      <c r="I92" s="177">
        <v>0.16623983518655794</v>
      </c>
      <c r="J92" s="176" t="s">
        <v>75</v>
      </c>
      <c r="K92" s="176" t="s">
        <v>76</v>
      </c>
      <c r="L92" s="176" t="s">
        <v>77</v>
      </c>
      <c r="M92" s="176" t="s">
        <v>78</v>
      </c>
      <c r="N92" s="185"/>
      <c r="O92" s="169"/>
    </row>
    <row r="93" spans="2:15" ht="12" customHeight="1">
      <c r="B93" s="168"/>
      <c r="C93" s="184" t="s">
        <v>70</v>
      </c>
      <c r="D93" s="139" t="s">
        <v>71</v>
      </c>
      <c r="E93" s="139" t="s">
        <v>97</v>
      </c>
      <c r="F93" s="139" t="s">
        <v>110</v>
      </c>
      <c r="G93" s="176" t="s">
        <v>74</v>
      </c>
      <c r="H93" s="177">
        <v>5.8066469999999999</v>
      </c>
      <c r="I93" s="177">
        <v>5.1747662194217945</v>
      </c>
      <c r="J93" s="176" t="s">
        <v>75</v>
      </c>
      <c r="K93" s="176" t="s">
        <v>76</v>
      </c>
      <c r="L93" s="176" t="s">
        <v>77</v>
      </c>
      <c r="M93" s="176" t="s">
        <v>78</v>
      </c>
      <c r="N93" s="185"/>
      <c r="O93" s="169"/>
    </row>
    <row r="94" spans="2:15" ht="12" customHeight="1">
      <c r="B94" s="168"/>
      <c r="C94" s="184" t="s">
        <v>70</v>
      </c>
      <c r="D94" s="139" t="s">
        <v>71</v>
      </c>
      <c r="E94" s="139" t="s">
        <v>84</v>
      </c>
      <c r="F94" s="139" t="s">
        <v>108</v>
      </c>
      <c r="G94" s="176" t="s">
        <v>74</v>
      </c>
      <c r="H94" s="177">
        <v>0.26083099999999998</v>
      </c>
      <c r="I94" s="177">
        <v>0.12481620583148011</v>
      </c>
      <c r="J94" s="176" t="s">
        <v>75</v>
      </c>
      <c r="K94" s="176" t="s">
        <v>76</v>
      </c>
      <c r="L94" s="176" t="s">
        <v>77</v>
      </c>
      <c r="M94" s="176" t="s">
        <v>78</v>
      </c>
      <c r="N94" s="185"/>
      <c r="O94" s="169"/>
    </row>
    <row r="95" spans="2:15" ht="12" customHeight="1">
      <c r="B95" s="168"/>
      <c r="C95" s="184" t="s">
        <v>70</v>
      </c>
      <c r="D95" s="139" t="s">
        <v>71</v>
      </c>
      <c r="E95" s="139" t="s">
        <v>72</v>
      </c>
      <c r="F95" s="139" t="s">
        <v>87</v>
      </c>
      <c r="G95" s="176" t="s">
        <v>74</v>
      </c>
      <c r="H95" s="177">
        <v>0.60159899999999999</v>
      </c>
      <c r="I95" s="177">
        <v>0.31607360291574005</v>
      </c>
      <c r="J95" s="176" t="s">
        <v>75</v>
      </c>
      <c r="K95" s="176" t="s">
        <v>76</v>
      </c>
      <c r="L95" s="176" t="s">
        <v>77</v>
      </c>
      <c r="M95" s="176" t="s">
        <v>78</v>
      </c>
      <c r="N95" s="185"/>
      <c r="O95" s="169"/>
    </row>
    <row r="96" spans="2:15" ht="12" customHeight="1">
      <c r="B96" s="168"/>
      <c r="C96" s="184" t="s">
        <v>70</v>
      </c>
      <c r="D96" s="139" t="s">
        <v>71</v>
      </c>
      <c r="E96" s="139" t="s">
        <v>99</v>
      </c>
      <c r="F96" s="139" t="s">
        <v>83</v>
      </c>
      <c r="G96" s="176" t="s">
        <v>74</v>
      </c>
      <c r="H96" s="177">
        <v>0.45559100000000002</v>
      </c>
      <c r="I96" s="177">
        <v>0.22215844230294043</v>
      </c>
      <c r="J96" s="176" t="s">
        <v>75</v>
      </c>
      <c r="K96" s="176" t="s">
        <v>76</v>
      </c>
      <c r="L96" s="176" t="s">
        <v>77</v>
      </c>
      <c r="M96" s="176" t="s">
        <v>78</v>
      </c>
      <c r="N96" s="185"/>
      <c r="O96" s="169"/>
    </row>
    <row r="97" spans="2:15" ht="12" customHeight="1">
      <c r="B97" s="168"/>
      <c r="C97" s="184" t="s">
        <v>70</v>
      </c>
      <c r="D97" s="139" t="s">
        <v>71</v>
      </c>
      <c r="E97" s="139" t="s">
        <v>72</v>
      </c>
      <c r="F97" s="139" t="s">
        <v>99</v>
      </c>
      <c r="G97" s="176" t="s">
        <v>74</v>
      </c>
      <c r="H97" s="177">
        <v>0.64971599999999996</v>
      </c>
      <c r="I97" s="177">
        <v>0.34985332221398568</v>
      </c>
      <c r="J97" s="176" t="s">
        <v>75</v>
      </c>
      <c r="K97" s="176" t="s">
        <v>76</v>
      </c>
      <c r="L97" s="176" t="s">
        <v>77</v>
      </c>
      <c r="M97" s="176" t="s">
        <v>78</v>
      </c>
      <c r="N97" s="185"/>
      <c r="O97" s="169"/>
    </row>
    <row r="98" spans="2:15" ht="12" customHeight="1">
      <c r="B98" s="168"/>
      <c r="C98" s="184" t="s">
        <v>70</v>
      </c>
      <c r="D98" s="139" t="s">
        <v>71</v>
      </c>
      <c r="E98" s="139" t="s">
        <v>84</v>
      </c>
      <c r="F98" s="139" t="s">
        <v>107</v>
      </c>
      <c r="G98" s="176" t="s">
        <v>74</v>
      </c>
      <c r="H98" s="177">
        <v>0.34630699999999998</v>
      </c>
      <c r="I98" s="177">
        <v>0.15606510971089696</v>
      </c>
      <c r="J98" s="176" t="s">
        <v>75</v>
      </c>
      <c r="K98" s="176" t="s">
        <v>76</v>
      </c>
      <c r="L98" s="176" t="s">
        <v>77</v>
      </c>
      <c r="M98" s="176" t="s">
        <v>78</v>
      </c>
      <c r="N98" s="185"/>
      <c r="O98" s="169"/>
    </row>
    <row r="99" spans="2:15" ht="12" customHeight="1">
      <c r="B99" s="168"/>
      <c r="C99" s="184" t="s">
        <v>70</v>
      </c>
      <c r="D99" s="139" t="s">
        <v>71</v>
      </c>
      <c r="E99" s="139" t="s">
        <v>72</v>
      </c>
      <c r="F99" s="139" t="s">
        <v>131</v>
      </c>
      <c r="G99" s="176" t="s">
        <v>74</v>
      </c>
      <c r="H99" s="177">
        <v>0.64359500000000003</v>
      </c>
      <c r="I99" s="177">
        <v>0.35343785964912283</v>
      </c>
      <c r="J99" s="176" t="s">
        <v>75</v>
      </c>
      <c r="K99" s="176" t="s">
        <v>76</v>
      </c>
      <c r="L99" s="176" t="s">
        <v>77</v>
      </c>
      <c r="M99" s="176" t="s">
        <v>78</v>
      </c>
      <c r="N99" s="185"/>
      <c r="O99" s="169"/>
    </row>
    <row r="100" spans="2:15" ht="12" customHeight="1">
      <c r="B100" s="168"/>
      <c r="C100" s="184" t="s">
        <v>70</v>
      </c>
      <c r="D100" s="139" t="s">
        <v>71</v>
      </c>
      <c r="E100" s="139" t="s">
        <v>72</v>
      </c>
      <c r="F100" s="139" t="s">
        <v>97</v>
      </c>
      <c r="G100" s="176" t="s">
        <v>74</v>
      </c>
      <c r="H100" s="177">
        <v>0.70180299999999995</v>
      </c>
      <c r="I100" s="177">
        <v>0.44810124017790959</v>
      </c>
      <c r="J100" s="176" t="s">
        <v>75</v>
      </c>
      <c r="K100" s="176" t="s">
        <v>76</v>
      </c>
      <c r="L100" s="176" t="s">
        <v>77</v>
      </c>
      <c r="M100" s="176" t="s">
        <v>78</v>
      </c>
      <c r="N100" s="185"/>
      <c r="O100" s="169"/>
    </row>
    <row r="101" spans="2:15" ht="12" customHeight="1">
      <c r="B101" s="168"/>
      <c r="C101" s="184" t="s">
        <v>70</v>
      </c>
      <c r="D101" s="139" t="s">
        <v>71</v>
      </c>
      <c r="E101" s="139" t="s">
        <v>97</v>
      </c>
      <c r="F101" s="139" t="s">
        <v>103</v>
      </c>
      <c r="G101" s="176" t="s">
        <v>74</v>
      </c>
      <c r="H101" s="177">
        <v>6.0932880000000003</v>
      </c>
      <c r="I101" s="177">
        <v>5.2400569075858661</v>
      </c>
      <c r="J101" s="176" t="s">
        <v>75</v>
      </c>
      <c r="K101" s="176" t="s">
        <v>76</v>
      </c>
      <c r="L101" s="176" t="s">
        <v>77</v>
      </c>
      <c r="M101" s="176" t="s">
        <v>78</v>
      </c>
      <c r="N101" s="185"/>
      <c r="O101" s="169"/>
    </row>
    <row r="102" spans="2:15" ht="12" customHeight="1">
      <c r="B102" s="168"/>
      <c r="C102" s="184" t="s">
        <v>70</v>
      </c>
      <c r="D102" s="139" t="s">
        <v>71</v>
      </c>
      <c r="E102" s="139" t="s">
        <v>99</v>
      </c>
      <c r="F102" s="139" t="s">
        <v>122</v>
      </c>
      <c r="G102" s="176" t="s">
        <v>74</v>
      </c>
      <c r="H102" s="177">
        <v>0.48273300000000002</v>
      </c>
      <c r="I102" s="177">
        <v>0.19605324586113171</v>
      </c>
      <c r="J102" s="176" t="s">
        <v>75</v>
      </c>
      <c r="K102" s="176" t="s">
        <v>76</v>
      </c>
      <c r="L102" s="176" t="s">
        <v>77</v>
      </c>
      <c r="M102" s="176" t="s">
        <v>78</v>
      </c>
      <c r="N102" s="185"/>
      <c r="O102" s="169"/>
    </row>
    <row r="103" spans="2:15" ht="12" customHeight="1">
      <c r="B103" s="168"/>
      <c r="C103" s="184" t="s">
        <v>70</v>
      </c>
      <c r="D103" s="139" t="s">
        <v>71</v>
      </c>
      <c r="E103" s="139" t="s">
        <v>99</v>
      </c>
      <c r="F103" s="139" t="s">
        <v>79</v>
      </c>
      <c r="G103" s="176" t="s">
        <v>74</v>
      </c>
      <c r="H103" s="177">
        <v>0.56586000000000003</v>
      </c>
      <c r="I103" s="177">
        <v>0.2451571423276501</v>
      </c>
      <c r="J103" s="176" t="s">
        <v>75</v>
      </c>
      <c r="K103" s="176" t="s">
        <v>76</v>
      </c>
      <c r="L103" s="176" t="s">
        <v>77</v>
      </c>
      <c r="M103" s="176" t="s">
        <v>78</v>
      </c>
      <c r="N103" s="185"/>
      <c r="O103" s="169"/>
    </row>
    <row r="104" spans="2:15" ht="12" customHeight="1">
      <c r="B104" s="168"/>
      <c r="C104" s="184" t="s">
        <v>70</v>
      </c>
      <c r="D104" s="139" t="s">
        <v>71</v>
      </c>
      <c r="E104" s="139" t="s">
        <v>87</v>
      </c>
      <c r="F104" s="139" t="s">
        <v>132</v>
      </c>
      <c r="G104" s="176" t="s">
        <v>74</v>
      </c>
      <c r="H104" s="177">
        <v>2.2994859999999999</v>
      </c>
      <c r="I104" s="177">
        <v>1.9654108576723499</v>
      </c>
      <c r="J104" s="176" t="s">
        <v>75</v>
      </c>
      <c r="K104" s="176" t="s">
        <v>76</v>
      </c>
      <c r="L104" s="176" t="s">
        <v>77</v>
      </c>
      <c r="M104" s="176" t="s">
        <v>78</v>
      </c>
      <c r="N104" s="185"/>
      <c r="O104" s="169"/>
    </row>
    <row r="105" spans="2:15" ht="12" customHeight="1">
      <c r="B105" s="168"/>
      <c r="C105" s="184" t="s">
        <v>70</v>
      </c>
      <c r="D105" s="139" t="s">
        <v>71</v>
      </c>
      <c r="E105" s="139" t="s">
        <v>97</v>
      </c>
      <c r="F105" s="139" t="s">
        <v>84</v>
      </c>
      <c r="G105" s="176" t="s">
        <v>74</v>
      </c>
      <c r="H105" s="177">
        <v>2.9663819999999999</v>
      </c>
      <c r="I105" s="177">
        <v>2.7123889582406724</v>
      </c>
      <c r="J105" s="176" t="s">
        <v>75</v>
      </c>
      <c r="K105" s="176" t="s">
        <v>76</v>
      </c>
      <c r="L105" s="176" t="s">
        <v>77</v>
      </c>
      <c r="M105" s="176" t="s">
        <v>78</v>
      </c>
      <c r="N105" s="185"/>
      <c r="O105" s="169"/>
    </row>
    <row r="106" spans="2:15" ht="12" customHeight="1">
      <c r="B106" s="168"/>
      <c r="C106" s="184" t="s">
        <v>70</v>
      </c>
      <c r="D106" s="139" t="s">
        <v>71</v>
      </c>
      <c r="E106" s="139" t="s">
        <v>84</v>
      </c>
      <c r="F106" s="139" t="s">
        <v>133</v>
      </c>
      <c r="G106" s="176" t="s">
        <v>74</v>
      </c>
      <c r="H106" s="177">
        <v>0.31308399999999997</v>
      </c>
      <c r="I106" s="177">
        <v>0.12792802693353103</v>
      </c>
      <c r="J106" s="176" t="s">
        <v>75</v>
      </c>
      <c r="K106" s="176" t="s">
        <v>76</v>
      </c>
      <c r="L106" s="176" t="s">
        <v>77</v>
      </c>
      <c r="M106" s="176" t="s">
        <v>78</v>
      </c>
      <c r="N106" s="185"/>
      <c r="O106" s="169"/>
    </row>
    <row r="107" spans="2:15" ht="12" customHeight="1">
      <c r="B107" s="168"/>
      <c r="C107" s="184" t="s">
        <v>70</v>
      </c>
      <c r="D107" s="139" t="s">
        <v>71</v>
      </c>
      <c r="E107" s="139" t="s">
        <v>84</v>
      </c>
      <c r="F107" s="139" t="s">
        <v>95</v>
      </c>
      <c r="G107" s="176" t="s">
        <v>74</v>
      </c>
      <c r="H107" s="177">
        <v>0.272897</v>
      </c>
      <c r="I107" s="177">
        <v>0.12163758166543118</v>
      </c>
      <c r="J107" s="176" t="s">
        <v>75</v>
      </c>
      <c r="K107" s="176" t="s">
        <v>76</v>
      </c>
      <c r="L107" s="176" t="s">
        <v>77</v>
      </c>
      <c r="M107" s="176" t="s">
        <v>78</v>
      </c>
      <c r="N107" s="185"/>
      <c r="O107" s="169"/>
    </row>
    <row r="108" spans="2:15" ht="12" customHeight="1">
      <c r="B108" s="168"/>
      <c r="C108" s="184" t="s">
        <v>70</v>
      </c>
      <c r="D108" s="139" t="s">
        <v>71</v>
      </c>
      <c r="E108" s="139" t="s">
        <v>84</v>
      </c>
      <c r="F108" s="139" t="s">
        <v>103</v>
      </c>
      <c r="G108" s="176" t="s">
        <v>74</v>
      </c>
      <c r="H108" s="177">
        <v>0.30726500000000001</v>
      </c>
      <c r="I108" s="177">
        <v>0.13703170669631826</v>
      </c>
      <c r="J108" s="176" t="s">
        <v>75</v>
      </c>
      <c r="K108" s="176" t="s">
        <v>76</v>
      </c>
      <c r="L108" s="176" t="s">
        <v>77</v>
      </c>
      <c r="M108" s="176" t="s">
        <v>78</v>
      </c>
      <c r="N108" s="185"/>
      <c r="O108" s="169"/>
    </row>
    <row r="109" spans="2:15" ht="12" customHeight="1">
      <c r="B109" s="168"/>
      <c r="C109" s="184" t="s">
        <v>70</v>
      </c>
      <c r="D109" s="139" t="s">
        <v>71</v>
      </c>
      <c r="E109" s="139" t="s">
        <v>99</v>
      </c>
      <c r="F109" s="139" t="s">
        <v>80</v>
      </c>
      <c r="G109" s="176" t="s">
        <v>74</v>
      </c>
      <c r="H109" s="177">
        <v>0.47386200000000001</v>
      </c>
      <c r="I109" s="177">
        <v>0.22924002223869533</v>
      </c>
      <c r="J109" s="176" t="s">
        <v>75</v>
      </c>
      <c r="K109" s="176" t="s">
        <v>76</v>
      </c>
      <c r="L109" s="176" t="s">
        <v>77</v>
      </c>
      <c r="M109" s="176" t="s">
        <v>78</v>
      </c>
      <c r="N109" s="185"/>
      <c r="O109" s="169"/>
    </row>
    <row r="110" spans="2:15" ht="12" customHeight="1">
      <c r="B110" s="168"/>
      <c r="C110" s="184" t="s">
        <v>70</v>
      </c>
      <c r="D110" s="139" t="s">
        <v>71</v>
      </c>
      <c r="E110" s="139" t="s">
        <v>99</v>
      </c>
      <c r="F110" s="139" t="s">
        <v>82</v>
      </c>
      <c r="G110" s="176" t="s">
        <v>74</v>
      </c>
      <c r="H110" s="177">
        <v>0.57596599999999998</v>
      </c>
      <c r="I110" s="177">
        <v>0.56744103829997528</v>
      </c>
      <c r="J110" s="176" t="s">
        <v>75</v>
      </c>
      <c r="K110" s="176" t="s">
        <v>76</v>
      </c>
      <c r="L110" s="176" t="s">
        <v>77</v>
      </c>
      <c r="M110" s="176" t="s">
        <v>78</v>
      </c>
      <c r="N110" s="185"/>
      <c r="O110" s="169"/>
    </row>
    <row r="111" spans="2:15" ht="12" customHeight="1">
      <c r="B111" s="168"/>
      <c r="C111" s="184" t="s">
        <v>70</v>
      </c>
      <c r="D111" s="139" t="s">
        <v>71</v>
      </c>
      <c r="E111" s="139" t="s">
        <v>99</v>
      </c>
      <c r="F111" s="139" t="s">
        <v>73</v>
      </c>
      <c r="G111" s="176" t="s">
        <v>74</v>
      </c>
      <c r="H111" s="177">
        <v>0.467443</v>
      </c>
      <c r="I111" s="177">
        <v>0.23364408228317271</v>
      </c>
      <c r="J111" s="176" t="s">
        <v>75</v>
      </c>
      <c r="K111" s="176" t="s">
        <v>76</v>
      </c>
      <c r="L111" s="176" t="s">
        <v>77</v>
      </c>
      <c r="M111" s="176" t="s">
        <v>78</v>
      </c>
      <c r="N111" s="185"/>
      <c r="O111" s="169"/>
    </row>
    <row r="112" spans="2:15" ht="12" customHeight="1">
      <c r="B112" s="168"/>
      <c r="C112" s="184" t="s">
        <v>70</v>
      </c>
      <c r="D112" s="139" t="s">
        <v>71</v>
      </c>
      <c r="E112" s="139" t="s">
        <v>99</v>
      </c>
      <c r="F112" s="139" t="s">
        <v>102</v>
      </c>
      <c r="G112" s="176" t="s">
        <v>74</v>
      </c>
      <c r="H112" s="177">
        <v>0.47145700000000001</v>
      </c>
      <c r="I112" s="177">
        <v>0.24688593526068692</v>
      </c>
      <c r="J112" s="176" t="s">
        <v>75</v>
      </c>
      <c r="K112" s="176" t="s">
        <v>76</v>
      </c>
      <c r="L112" s="176" t="s">
        <v>77</v>
      </c>
      <c r="M112" s="176" t="s">
        <v>78</v>
      </c>
      <c r="N112" s="185"/>
      <c r="O112" s="169"/>
    </row>
    <row r="113" spans="2:15" ht="12" customHeight="1">
      <c r="B113" s="168"/>
      <c r="C113" s="184" t="s">
        <v>70</v>
      </c>
      <c r="D113" s="139" t="s">
        <v>71</v>
      </c>
      <c r="E113" s="139" t="s">
        <v>84</v>
      </c>
      <c r="F113" s="139" t="s">
        <v>134</v>
      </c>
      <c r="G113" s="176" t="s">
        <v>74</v>
      </c>
      <c r="H113" s="177">
        <v>0.50032299999999996</v>
      </c>
      <c r="I113" s="177">
        <v>0.21794515517667409</v>
      </c>
      <c r="J113" s="176" t="s">
        <v>75</v>
      </c>
      <c r="K113" s="176" t="s">
        <v>76</v>
      </c>
      <c r="L113" s="176" t="s">
        <v>77</v>
      </c>
      <c r="M113" s="176" t="s">
        <v>78</v>
      </c>
      <c r="N113" s="185"/>
      <c r="O113" s="169"/>
    </row>
    <row r="114" spans="2:15" ht="12" customHeight="1">
      <c r="B114" s="168"/>
      <c r="C114" s="184" t="s">
        <v>70</v>
      </c>
      <c r="D114" s="139" t="s">
        <v>71</v>
      </c>
      <c r="E114" s="139" t="s">
        <v>99</v>
      </c>
      <c r="F114" s="139" t="s">
        <v>87</v>
      </c>
      <c r="G114" s="176" t="s">
        <v>74</v>
      </c>
      <c r="H114" s="177">
        <v>0.58377100000000004</v>
      </c>
      <c r="I114" s="177">
        <v>0.31182736545589324</v>
      </c>
      <c r="J114" s="176" t="s">
        <v>75</v>
      </c>
      <c r="K114" s="176" t="s">
        <v>76</v>
      </c>
      <c r="L114" s="176" t="s">
        <v>77</v>
      </c>
      <c r="M114" s="176" t="s">
        <v>78</v>
      </c>
      <c r="N114" s="185"/>
      <c r="O114" s="169"/>
    </row>
    <row r="115" spans="2:15" ht="12" customHeight="1">
      <c r="B115" s="168"/>
      <c r="C115" s="184" t="s">
        <v>70</v>
      </c>
      <c r="D115" s="139" t="s">
        <v>71</v>
      </c>
      <c r="E115" s="139" t="s">
        <v>84</v>
      </c>
      <c r="F115" s="139" t="s">
        <v>124</v>
      </c>
      <c r="G115" s="176" t="s">
        <v>74</v>
      </c>
      <c r="H115" s="177">
        <v>0.41977900000000001</v>
      </c>
      <c r="I115" s="177">
        <v>0.26323438151717321</v>
      </c>
      <c r="J115" s="176" t="s">
        <v>75</v>
      </c>
      <c r="K115" s="176" t="s">
        <v>76</v>
      </c>
      <c r="L115" s="176" t="s">
        <v>77</v>
      </c>
      <c r="M115" s="176" t="s">
        <v>78</v>
      </c>
      <c r="N115" s="185"/>
      <c r="O115" s="169"/>
    </row>
    <row r="116" spans="2:15" ht="12" customHeight="1">
      <c r="B116" s="168"/>
      <c r="C116" s="184" t="s">
        <v>70</v>
      </c>
      <c r="D116" s="139" t="s">
        <v>71</v>
      </c>
      <c r="E116" s="139" t="s">
        <v>99</v>
      </c>
      <c r="F116" s="139" t="s">
        <v>86</v>
      </c>
      <c r="G116" s="176" t="s">
        <v>74</v>
      </c>
      <c r="H116" s="177">
        <v>0.49582900000000002</v>
      </c>
      <c r="I116" s="177">
        <v>0.21314692685940201</v>
      </c>
      <c r="J116" s="176" t="s">
        <v>75</v>
      </c>
      <c r="K116" s="176" t="s">
        <v>76</v>
      </c>
      <c r="L116" s="176" t="s">
        <v>77</v>
      </c>
      <c r="M116" s="176" t="s">
        <v>78</v>
      </c>
      <c r="N116" s="185"/>
      <c r="O116" s="169"/>
    </row>
    <row r="117" spans="2:15" ht="12" customHeight="1">
      <c r="B117" s="168"/>
      <c r="C117" s="184" t="s">
        <v>70</v>
      </c>
      <c r="D117" s="139" t="s">
        <v>71</v>
      </c>
      <c r="E117" s="139" t="s">
        <v>84</v>
      </c>
      <c r="F117" s="139" t="s">
        <v>111</v>
      </c>
      <c r="G117" s="176" t="s">
        <v>74</v>
      </c>
      <c r="H117" s="177">
        <v>0.24590999999999999</v>
      </c>
      <c r="I117" s="177">
        <v>0.11629597603162836</v>
      </c>
      <c r="J117" s="176" t="s">
        <v>75</v>
      </c>
      <c r="K117" s="176" t="s">
        <v>76</v>
      </c>
      <c r="L117" s="176" t="s">
        <v>77</v>
      </c>
      <c r="M117" s="176" t="s">
        <v>78</v>
      </c>
      <c r="N117" s="185"/>
      <c r="O117" s="169"/>
    </row>
    <row r="118" spans="2:15" ht="12" customHeight="1">
      <c r="B118" s="168"/>
      <c r="C118" s="184" t="s">
        <v>70</v>
      </c>
      <c r="D118" s="139" t="s">
        <v>71</v>
      </c>
      <c r="E118" s="139" t="s">
        <v>84</v>
      </c>
      <c r="F118" s="139" t="s">
        <v>135</v>
      </c>
      <c r="G118" s="176" t="s">
        <v>74</v>
      </c>
      <c r="H118" s="177">
        <v>0.49334099999999997</v>
      </c>
      <c r="I118" s="177">
        <v>0.27410561057573513</v>
      </c>
      <c r="J118" s="176" t="s">
        <v>75</v>
      </c>
      <c r="K118" s="176" t="s">
        <v>76</v>
      </c>
      <c r="L118" s="176" t="s">
        <v>77</v>
      </c>
      <c r="M118" s="176" t="s">
        <v>78</v>
      </c>
      <c r="N118" s="185"/>
      <c r="O118" s="169"/>
    </row>
    <row r="119" spans="2:15" ht="12" customHeight="1">
      <c r="B119" s="168"/>
      <c r="C119" s="184" t="s">
        <v>70</v>
      </c>
      <c r="D119" s="139" t="s">
        <v>71</v>
      </c>
      <c r="E119" s="139" t="s">
        <v>84</v>
      </c>
      <c r="F119" s="139" t="s">
        <v>113</v>
      </c>
      <c r="G119" s="176" t="s">
        <v>74</v>
      </c>
      <c r="H119" s="177">
        <v>0.21460099999999999</v>
      </c>
      <c r="I119" s="177">
        <v>4.9873663454410674E-2</v>
      </c>
      <c r="J119" s="176" t="s">
        <v>75</v>
      </c>
      <c r="K119" s="176" t="s">
        <v>76</v>
      </c>
      <c r="L119" s="176" t="s">
        <v>77</v>
      </c>
      <c r="M119" s="176" t="s">
        <v>78</v>
      </c>
      <c r="N119" s="185"/>
      <c r="O119" s="169"/>
    </row>
    <row r="120" spans="2:15" ht="12" customHeight="1">
      <c r="B120" s="168"/>
      <c r="C120" s="184" t="s">
        <v>70</v>
      </c>
      <c r="D120" s="139" t="s">
        <v>71</v>
      </c>
      <c r="E120" s="139" t="s">
        <v>84</v>
      </c>
      <c r="F120" s="139" t="s">
        <v>136</v>
      </c>
      <c r="G120" s="176" t="s">
        <v>74</v>
      </c>
      <c r="H120" s="177">
        <v>0.261326</v>
      </c>
      <c r="I120" s="177">
        <v>0.14959475290338523</v>
      </c>
      <c r="J120" s="176" t="s">
        <v>75</v>
      </c>
      <c r="K120" s="176" t="s">
        <v>76</v>
      </c>
      <c r="L120" s="176" t="s">
        <v>77</v>
      </c>
      <c r="M120" s="176" t="s">
        <v>78</v>
      </c>
      <c r="N120" s="185"/>
      <c r="O120" s="169"/>
    </row>
    <row r="121" spans="2:15" ht="12" customHeight="1">
      <c r="B121" s="168"/>
      <c r="C121" s="184" t="s">
        <v>70</v>
      </c>
      <c r="D121" s="139" t="s">
        <v>71</v>
      </c>
      <c r="E121" s="139" t="s">
        <v>99</v>
      </c>
      <c r="F121" s="139" t="s">
        <v>97</v>
      </c>
      <c r="G121" s="176" t="s">
        <v>74</v>
      </c>
      <c r="H121" s="177">
        <v>0.56115199999999998</v>
      </c>
      <c r="I121" s="177">
        <v>0.27264300321225599</v>
      </c>
      <c r="J121" s="176" t="s">
        <v>75</v>
      </c>
      <c r="K121" s="176" t="s">
        <v>76</v>
      </c>
      <c r="L121" s="176" t="s">
        <v>77</v>
      </c>
      <c r="M121" s="176" t="s">
        <v>78</v>
      </c>
      <c r="N121" s="185"/>
      <c r="O121" s="169"/>
    </row>
    <row r="122" spans="2:15" ht="12" customHeight="1">
      <c r="B122" s="168"/>
      <c r="C122" s="184" t="s">
        <v>70</v>
      </c>
      <c r="D122" s="139" t="s">
        <v>71</v>
      </c>
      <c r="E122" s="139" t="s">
        <v>84</v>
      </c>
      <c r="F122" s="139" t="s">
        <v>119</v>
      </c>
      <c r="G122" s="176" t="s">
        <v>74</v>
      </c>
      <c r="H122" s="177">
        <v>0.23025599999999999</v>
      </c>
      <c r="I122" s="177">
        <v>8.6398878922658767E-2</v>
      </c>
      <c r="J122" s="176" t="s">
        <v>75</v>
      </c>
      <c r="K122" s="176" t="s">
        <v>76</v>
      </c>
      <c r="L122" s="176" t="s">
        <v>77</v>
      </c>
      <c r="M122" s="176" t="s">
        <v>78</v>
      </c>
      <c r="N122" s="185"/>
      <c r="O122" s="169"/>
    </row>
    <row r="123" spans="2:15" ht="12" customHeight="1">
      <c r="B123" s="168"/>
      <c r="C123" s="184" t="s">
        <v>70</v>
      </c>
      <c r="D123" s="139" t="s">
        <v>71</v>
      </c>
      <c r="E123" s="139" t="s">
        <v>84</v>
      </c>
      <c r="F123" s="139" t="s">
        <v>137</v>
      </c>
      <c r="G123" s="176" t="s">
        <v>74</v>
      </c>
      <c r="H123" s="177">
        <v>0.23630899999999999</v>
      </c>
      <c r="I123" s="177">
        <v>8.0716222386953293E-2</v>
      </c>
      <c r="J123" s="176" t="s">
        <v>75</v>
      </c>
      <c r="K123" s="176" t="s">
        <v>76</v>
      </c>
      <c r="L123" s="176" t="s">
        <v>77</v>
      </c>
      <c r="M123" s="176" t="s">
        <v>78</v>
      </c>
      <c r="N123" s="185"/>
      <c r="O123" s="169"/>
    </row>
    <row r="124" spans="2:15" ht="12" customHeight="1">
      <c r="B124" s="168"/>
      <c r="C124" s="184" t="s">
        <v>70</v>
      </c>
      <c r="D124" s="139" t="s">
        <v>71</v>
      </c>
      <c r="E124" s="139" t="s">
        <v>99</v>
      </c>
      <c r="F124" s="139" t="s">
        <v>109</v>
      </c>
      <c r="G124" s="176" t="s">
        <v>74</v>
      </c>
      <c r="H124" s="177">
        <v>0.48337200000000002</v>
      </c>
      <c r="I124" s="177">
        <v>0.48301237484556464</v>
      </c>
      <c r="J124" s="176" t="s">
        <v>75</v>
      </c>
      <c r="K124" s="176" t="s">
        <v>76</v>
      </c>
      <c r="L124" s="176" t="s">
        <v>77</v>
      </c>
      <c r="M124" s="176" t="s">
        <v>78</v>
      </c>
      <c r="N124" s="185"/>
      <c r="O124" s="169"/>
    </row>
    <row r="125" spans="2:15" ht="12" customHeight="1">
      <c r="B125" s="168"/>
      <c r="C125" s="184" t="s">
        <v>70</v>
      </c>
      <c r="D125" s="139" t="s">
        <v>71</v>
      </c>
      <c r="E125" s="139" t="s">
        <v>84</v>
      </c>
      <c r="F125" s="139" t="s">
        <v>138</v>
      </c>
      <c r="G125" s="176" t="s">
        <v>74</v>
      </c>
      <c r="H125" s="177">
        <v>0.28241100000000002</v>
      </c>
      <c r="I125" s="177">
        <v>0.15209117123795404</v>
      </c>
      <c r="J125" s="176" t="s">
        <v>75</v>
      </c>
      <c r="K125" s="176" t="s">
        <v>76</v>
      </c>
      <c r="L125" s="176" t="s">
        <v>77</v>
      </c>
      <c r="M125" s="176" t="s">
        <v>78</v>
      </c>
      <c r="N125" s="185"/>
      <c r="O125" s="169"/>
    </row>
    <row r="126" spans="2:15" ht="12" customHeight="1">
      <c r="B126" s="168"/>
      <c r="C126" s="184" t="s">
        <v>70</v>
      </c>
      <c r="D126" s="139" t="s">
        <v>71</v>
      </c>
      <c r="E126" s="139" t="s">
        <v>84</v>
      </c>
      <c r="F126" s="139" t="s">
        <v>139</v>
      </c>
      <c r="G126" s="176" t="s">
        <v>74</v>
      </c>
      <c r="H126" s="177">
        <v>0.34096500000000002</v>
      </c>
      <c r="I126" s="177">
        <v>0.18700131183592786</v>
      </c>
      <c r="J126" s="176" t="s">
        <v>75</v>
      </c>
      <c r="K126" s="176" t="s">
        <v>76</v>
      </c>
      <c r="L126" s="176" t="s">
        <v>77</v>
      </c>
      <c r="M126" s="176" t="s">
        <v>78</v>
      </c>
      <c r="N126" s="185"/>
      <c r="O126" s="169"/>
    </row>
    <row r="127" spans="2:15" ht="12" customHeight="1">
      <c r="B127" s="168"/>
      <c r="C127" s="184" t="s">
        <v>70</v>
      </c>
      <c r="D127" s="139" t="s">
        <v>71</v>
      </c>
      <c r="E127" s="139" t="s">
        <v>99</v>
      </c>
      <c r="F127" s="139" t="s">
        <v>98</v>
      </c>
      <c r="G127" s="176" t="s">
        <v>74</v>
      </c>
      <c r="H127" s="177">
        <v>0.47016200000000002</v>
      </c>
      <c r="I127" s="177">
        <v>0.25751818927600695</v>
      </c>
      <c r="J127" s="176" t="s">
        <v>75</v>
      </c>
      <c r="K127" s="176" t="s">
        <v>76</v>
      </c>
      <c r="L127" s="176" t="s">
        <v>77</v>
      </c>
      <c r="M127" s="176" t="s">
        <v>78</v>
      </c>
      <c r="N127" s="185"/>
      <c r="O127" s="169"/>
    </row>
    <row r="128" spans="2:15" ht="12" customHeight="1">
      <c r="B128" s="168"/>
      <c r="C128" s="184" t="s">
        <v>70</v>
      </c>
      <c r="D128" s="139" t="s">
        <v>71</v>
      </c>
      <c r="E128" s="139" t="s">
        <v>84</v>
      </c>
      <c r="F128" s="139" t="s">
        <v>140</v>
      </c>
      <c r="G128" s="176" t="s">
        <v>74</v>
      </c>
      <c r="H128" s="177">
        <v>0.223413</v>
      </c>
      <c r="I128" s="177">
        <v>7.3506624413145538E-2</v>
      </c>
      <c r="J128" s="176" t="s">
        <v>75</v>
      </c>
      <c r="K128" s="176" t="s">
        <v>76</v>
      </c>
      <c r="L128" s="176" t="s">
        <v>77</v>
      </c>
      <c r="M128" s="176" t="s">
        <v>78</v>
      </c>
      <c r="N128" s="185"/>
      <c r="O128" s="169"/>
    </row>
    <row r="129" spans="2:15" ht="12" customHeight="1">
      <c r="B129" s="168"/>
      <c r="C129" s="184" t="s">
        <v>70</v>
      </c>
      <c r="D129" s="139" t="s">
        <v>71</v>
      </c>
      <c r="E129" s="139" t="s">
        <v>84</v>
      </c>
      <c r="F129" s="139" t="s">
        <v>122</v>
      </c>
      <c r="G129" s="176" t="s">
        <v>74</v>
      </c>
      <c r="H129" s="177">
        <v>0.24181</v>
      </c>
      <c r="I129" s="177">
        <v>6.9541089696071173E-2</v>
      </c>
      <c r="J129" s="176" t="s">
        <v>75</v>
      </c>
      <c r="K129" s="176" t="s">
        <v>76</v>
      </c>
      <c r="L129" s="176" t="s">
        <v>77</v>
      </c>
      <c r="M129" s="176" t="s">
        <v>78</v>
      </c>
      <c r="N129" s="185"/>
      <c r="O129" s="169"/>
    </row>
    <row r="130" spans="2:15" ht="12" customHeight="1">
      <c r="B130" s="168"/>
      <c r="C130" s="184" t="s">
        <v>70</v>
      </c>
      <c r="D130" s="139" t="s">
        <v>71</v>
      </c>
      <c r="E130" s="139" t="s">
        <v>84</v>
      </c>
      <c r="F130" s="139" t="s">
        <v>141</v>
      </c>
      <c r="G130" s="176" t="s">
        <v>74</v>
      </c>
      <c r="H130" s="177">
        <v>0.22633800000000001</v>
      </c>
      <c r="I130" s="177">
        <v>0.11287354237706942</v>
      </c>
      <c r="J130" s="176" t="s">
        <v>75</v>
      </c>
      <c r="K130" s="176" t="s">
        <v>76</v>
      </c>
      <c r="L130" s="176" t="s">
        <v>77</v>
      </c>
      <c r="M130" s="176" t="s">
        <v>78</v>
      </c>
      <c r="N130" s="185"/>
      <c r="O130" s="169"/>
    </row>
    <row r="131" spans="2:15" ht="12" customHeight="1">
      <c r="B131" s="168"/>
      <c r="C131" s="184" t="s">
        <v>70</v>
      </c>
      <c r="D131" s="139" t="s">
        <v>71</v>
      </c>
      <c r="E131" s="139" t="s">
        <v>84</v>
      </c>
      <c r="F131" s="139" t="s">
        <v>80</v>
      </c>
      <c r="G131" s="176" t="s">
        <v>74</v>
      </c>
      <c r="H131" s="177">
        <v>0.292935</v>
      </c>
      <c r="I131" s="177">
        <v>0.14011472547566101</v>
      </c>
      <c r="J131" s="176" t="s">
        <v>75</v>
      </c>
      <c r="K131" s="176" t="s">
        <v>76</v>
      </c>
      <c r="L131" s="176" t="s">
        <v>77</v>
      </c>
      <c r="M131" s="176" t="s">
        <v>78</v>
      </c>
      <c r="N131" s="185"/>
      <c r="O131" s="169"/>
    </row>
    <row r="132" spans="2:15" ht="12" customHeight="1">
      <c r="B132" s="168"/>
      <c r="C132" s="184" t="s">
        <v>70</v>
      </c>
      <c r="D132" s="139" t="s">
        <v>71</v>
      </c>
      <c r="E132" s="139" t="s">
        <v>84</v>
      </c>
      <c r="F132" s="139" t="s">
        <v>142</v>
      </c>
      <c r="G132" s="176" t="s">
        <v>74</v>
      </c>
      <c r="H132" s="177">
        <v>0.24222199999999999</v>
      </c>
      <c r="I132" s="177">
        <v>7.8515508524833216E-2</v>
      </c>
      <c r="J132" s="176" t="s">
        <v>75</v>
      </c>
      <c r="K132" s="176" t="s">
        <v>76</v>
      </c>
      <c r="L132" s="176" t="s">
        <v>77</v>
      </c>
      <c r="M132" s="176" t="s">
        <v>78</v>
      </c>
      <c r="N132" s="185"/>
      <c r="O132" s="169"/>
    </row>
    <row r="133" spans="2:15" ht="12" customHeight="1">
      <c r="B133" s="168"/>
      <c r="C133" s="184" t="s">
        <v>70</v>
      </c>
      <c r="D133" s="139" t="s">
        <v>71</v>
      </c>
      <c r="E133" s="139" t="s">
        <v>84</v>
      </c>
      <c r="F133" s="139" t="s">
        <v>143</v>
      </c>
      <c r="G133" s="176" t="s">
        <v>74</v>
      </c>
      <c r="H133" s="177">
        <v>0.24657999999999999</v>
      </c>
      <c r="I133" s="177">
        <v>0.12503427674820855</v>
      </c>
      <c r="J133" s="176" t="s">
        <v>75</v>
      </c>
      <c r="K133" s="176" t="s">
        <v>76</v>
      </c>
      <c r="L133" s="176" t="s">
        <v>77</v>
      </c>
      <c r="M133" s="176" t="s">
        <v>78</v>
      </c>
      <c r="N133" s="185"/>
      <c r="O133" s="169"/>
    </row>
    <row r="134" spans="2:15" ht="12" customHeight="1">
      <c r="B134" s="168"/>
      <c r="C134" s="184" t="s">
        <v>70</v>
      </c>
      <c r="D134" s="139" t="s">
        <v>71</v>
      </c>
      <c r="E134" s="139" t="s">
        <v>84</v>
      </c>
      <c r="F134" s="139" t="s">
        <v>116</v>
      </c>
      <c r="G134" s="176" t="s">
        <v>74</v>
      </c>
      <c r="H134" s="177">
        <v>0.22357299999999999</v>
      </c>
      <c r="I134" s="177">
        <v>5.5359916728440824E-2</v>
      </c>
      <c r="J134" s="176" t="s">
        <v>75</v>
      </c>
      <c r="K134" s="176" t="s">
        <v>76</v>
      </c>
      <c r="L134" s="176" t="s">
        <v>77</v>
      </c>
      <c r="M134" s="176" t="s">
        <v>78</v>
      </c>
      <c r="N134" s="185"/>
      <c r="O134" s="169"/>
    </row>
    <row r="135" spans="2:15" ht="12" customHeight="1">
      <c r="B135" s="168"/>
      <c r="C135" s="184" t="s">
        <v>70</v>
      </c>
      <c r="D135" s="139" t="s">
        <v>71</v>
      </c>
      <c r="E135" s="139" t="s">
        <v>84</v>
      </c>
      <c r="F135" s="139" t="s">
        <v>112</v>
      </c>
      <c r="G135" s="176" t="s">
        <v>74</v>
      </c>
      <c r="H135" s="177">
        <v>0.24712999999999999</v>
      </c>
      <c r="I135" s="177">
        <v>0.11361190931554238</v>
      </c>
      <c r="J135" s="176" t="s">
        <v>75</v>
      </c>
      <c r="K135" s="176" t="s">
        <v>76</v>
      </c>
      <c r="L135" s="176" t="s">
        <v>77</v>
      </c>
      <c r="M135" s="176" t="s">
        <v>78</v>
      </c>
      <c r="N135" s="185"/>
      <c r="O135" s="169"/>
    </row>
    <row r="136" spans="2:15" ht="12" customHeight="1">
      <c r="B136" s="168"/>
      <c r="C136" s="184" t="s">
        <v>70</v>
      </c>
      <c r="D136" s="139" t="s">
        <v>71</v>
      </c>
      <c r="E136" s="139" t="s">
        <v>84</v>
      </c>
      <c r="F136" s="139" t="s">
        <v>144</v>
      </c>
      <c r="G136" s="176" t="s">
        <v>74</v>
      </c>
      <c r="H136" s="177">
        <v>0.29969400000000002</v>
      </c>
      <c r="I136" s="177">
        <v>0.13944863800345936</v>
      </c>
      <c r="J136" s="176" t="s">
        <v>75</v>
      </c>
      <c r="K136" s="176" t="s">
        <v>76</v>
      </c>
      <c r="L136" s="176" t="s">
        <v>77</v>
      </c>
      <c r="M136" s="176" t="s">
        <v>78</v>
      </c>
      <c r="N136" s="185"/>
      <c r="O136" s="169"/>
    </row>
    <row r="137" spans="2:15" ht="12" customHeight="1">
      <c r="B137" s="168"/>
      <c r="C137" s="184" t="s">
        <v>70</v>
      </c>
      <c r="D137" s="139" t="s">
        <v>71</v>
      </c>
      <c r="E137" s="139" t="s">
        <v>99</v>
      </c>
      <c r="F137" s="139" t="s">
        <v>111</v>
      </c>
      <c r="G137" s="176" t="s">
        <v>74</v>
      </c>
      <c r="H137" s="177">
        <v>0.47736000000000001</v>
      </c>
      <c r="I137" s="177">
        <v>0.13960678873239435</v>
      </c>
      <c r="J137" s="176" t="s">
        <v>75</v>
      </c>
      <c r="K137" s="176" t="s">
        <v>76</v>
      </c>
      <c r="L137" s="176" t="s">
        <v>77</v>
      </c>
      <c r="M137" s="176" t="s">
        <v>78</v>
      </c>
      <c r="N137" s="185"/>
      <c r="O137" s="169"/>
    </row>
    <row r="138" spans="2:15" ht="12" customHeight="1">
      <c r="B138" s="168"/>
      <c r="C138" s="184" t="s">
        <v>70</v>
      </c>
      <c r="D138" s="139" t="s">
        <v>71</v>
      </c>
      <c r="E138" s="139" t="s">
        <v>84</v>
      </c>
      <c r="F138" s="139" t="s">
        <v>92</v>
      </c>
      <c r="G138" s="176" t="s">
        <v>74</v>
      </c>
      <c r="H138" s="177">
        <v>0.331399</v>
      </c>
      <c r="I138" s="177">
        <v>0.19154884803558189</v>
      </c>
      <c r="J138" s="176" t="s">
        <v>75</v>
      </c>
      <c r="K138" s="176" t="s">
        <v>76</v>
      </c>
      <c r="L138" s="176" t="s">
        <v>77</v>
      </c>
      <c r="M138" s="176" t="s">
        <v>78</v>
      </c>
      <c r="N138" s="185"/>
      <c r="O138" s="169"/>
    </row>
    <row r="139" spans="2:15" ht="12" customHeight="1">
      <c r="B139" s="168"/>
      <c r="C139" s="184" t="s">
        <v>70</v>
      </c>
      <c r="D139" s="139" t="s">
        <v>71</v>
      </c>
      <c r="E139" s="139" t="s">
        <v>84</v>
      </c>
      <c r="F139" s="139" t="s">
        <v>93</v>
      </c>
      <c r="G139" s="176" t="s">
        <v>74</v>
      </c>
      <c r="H139" s="177">
        <v>0.28384300000000001</v>
      </c>
      <c r="I139" s="177">
        <v>0.12218184185816655</v>
      </c>
      <c r="J139" s="176" t="s">
        <v>75</v>
      </c>
      <c r="K139" s="176" t="s">
        <v>76</v>
      </c>
      <c r="L139" s="176" t="s">
        <v>77</v>
      </c>
      <c r="M139" s="176" t="s">
        <v>78</v>
      </c>
      <c r="N139" s="185"/>
      <c r="O139" s="169"/>
    </row>
    <row r="140" spans="2:15" ht="12" customHeight="1">
      <c r="B140" s="168"/>
      <c r="C140" s="184" t="s">
        <v>70</v>
      </c>
      <c r="D140" s="139" t="s">
        <v>71</v>
      </c>
      <c r="E140" s="139" t="s">
        <v>99</v>
      </c>
      <c r="F140" s="139" t="s">
        <v>115</v>
      </c>
      <c r="G140" s="176" t="s">
        <v>74</v>
      </c>
      <c r="H140" s="177">
        <v>0.45712799999999998</v>
      </c>
      <c r="I140" s="177">
        <v>0.24805085841363972</v>
      </c>
      <c r="J140" s="176" t="s">
        <v>75</v>
      </c>
      <c r="K140" s="176" t="s">
        <v>76</v>
      </c>
      <c r="L140" s="176" t="s">
        <v>77</v>
      </c>
      <c r="M140" s="176" t="s">
        <v>78</v>
      </c>
      <c r="N140" s="185"/>
      <c r="O140" s="169"/>
    </row>
    <row r="141" spans="2:15" ht="12" customHeight="1">
      <c r="B141" s="168"/>
      <c r="C141" s="184" t="s">
        <v>70</v>
      </c>
      <c r="D141" s="139" t="s">
        <v>71</v>
      </c>
      <c r="E141" s="139" t="s">
        <v>99</v>
      </c>
      <c r="F141" s="139" t="s">
        <v>130</v>
      </c>
      <c r="G141" s="176" t="s">
        <v>74</v>
      </c>
      <c r="H141" s="177">
        <v>0.47780899999999998</v>
      </c>
      <c r="I141" s="177">
        <v>0.20827428687916974</v>
      </c>
      <c r="J141" s="176" t="s">
        <v>75</v>
      </c>
      <c r="K141" s="176" t="s">
        <v>76</v>
      </c>
      <c r="L141" s="176" t="s">
        <v>77</v>
      </c>
      <c r="M141" s="176" t="s">
        <v>78</v>
      </c>
      <c r="N141" s="185"/>
      <c r="O141" s="169"/>
    </row>
    <row r="142" spans="2:15" ht="12" customHeight="1">
      <c r="B142" s="168"/>
      <c r="C142" s="184" t="s">
        <v>70</v>
      </c>
      <c r="D142" s="139" t="s">
        <v>71</v>
      </c>
      <c r="E142" s="139" t="s">
        <v>84</v>
      </c>
      <c r="F142" s="139" t="s">
        <v>86</v>
      </c>
      <c r="G142" s="176" t="s">
        <v>74</v>
      </c>
      <c r="H142" s="177">
        <v>0.35427999999999998</v>
      </c>
      <c r="I142" s="177">
        <v>0.15703461922411663</v>
      </c>
      <c r="J142" s="176" t="s">
        <v>75</v>
      </c>
      <c r="K142" s="176" t="s">
        <v>76</v>
      </c>
      <c r="L142" s="176" t="s">
        <v>77</v>
      </c>
      <c r="M142" s="176" t="s">
        <v>78</v>
      </c>
      <c r="N142" s="185"/>
      <c r="O142" s="169"/>
    </row>
    <row r="143" spans="2:15" ht="12" customHeight="1">
      <c r="B143" s="168"/>
      <c r="C143" s="184" t="s">
        <v>70</v>
      </c>
      <c r="D143" s="139" t="s">
        <v>71</v>
      </c>
      <c r="E143" s="139" t="s">
        <v>84</v>
      </c>
      <c r="F143" s="139" t="s">
        <v>145</v>
      </c>
      <c r="G143" s="176" t="s">
        <v>74</v>
      </c>
      <c r="H143" s="177">
        <v>0.22781699999999999</v>
      </c>
      <c r="I143" s="177">
        <v>8.1918020014825788E-2</v>
      </c>
      <c r="J143" s="176" t="s">
        <v>75</v>
      </c>
      <c r="K143" s="176" t="s">
        <v>76</v>
      </c>
      <c r="L143" s="176" t="s">
        <v>77</v>
      </c>
      <c r="M143" s="176" t="s">
        <v>78</v>
      </c>
      <c r="N143" s="185"/>
      <c r="O143" s="169"/>
    </row>
    <row r="144" spans="2:15" ht="12" customHeight="1">
      <c r="B144" s="168"/>
      <c r="C144" s="184" t="s">
        <v>70</v>
      </c>
      <c r="D144" s="139" t="s">
        <v>71</v>
      </c>
      <c r="E144" s="139" t="s">
        <v>84</v>
      </c>
      <c r="F144" s="139" t="s">
        <v>88</v>
      </c>
      <c r="G144" s="176" t="s">
        <v>74</v>
      </c>
      <c r="H144" s="177">
        <v>0.30737399999999998</v>
      </c>
      <c r="I144" s="177">
        <v>0.16417162861378801</v>
      </c>
      <c r="J144" s="176" t="s">
        <v>75</v>
      </c>
      <c r="K144" s="176" t="s">
        <v>76</v>
      </c>
      <c r="L144" s="176" t="s">
        <v>77</v>
      </c>
      <c r="M144" s="176" t="s">
        <v>78</v>
      </c>
      <c r="N144" s="185"/>
      <c r="O144" s="169"/>
    </row>
    <row r="145" spans="2:15" ht="12" customHeight="1">
      <c r="B145" s="168"/>
      <c r="C145" s="184" t="s">
        <v>70</v>
      </c>
      <c r="D145" s="139" t="s">
        <v>71</v>
      </c>
      <c r="E145" s="139" t="s">
        <v>84</v>
      </c>
      <c r="F145" s="139" t="s">
        <v>102</v>
      </c>
      <c r="G145" s="176" t="s">
        <v>74</v>
      </c>
      <c r="H145" s="177">
        <v>0.23097100000000001</v>
      </c>
      <c r="I145" s="177">
        <v>8.3423158141833459E-2</v>
      </c>
      <c r="J145" s="176" t="s">
        <v>75</v>
      </c>
      <c r="K145" s="176" t="s">
        <v>76</v>
      </c>
      <c r="L145" s="176" t="s">
        <v>77</v>
      </c>
      <c r="M145" s="176" t="s">
        <v>78</v>
      </c>
      <c r="N145" s="185"/>
      <c r="O145" s="169"/>
    </row>
    <row r="146" spans="2:15" ht="12" customHeight="1">
      <c r="B146" s="168"/>
      <c r="C146" s="184" t="s">
        <v>70</v>
      </c>
      <c r="D146" s="139" t="s">
        <v>71</v>
      </c>
      <c r="E146" s="139" t="s">
        <v>84</v>
      </c>
      <c r="F146" s="139" t="s">
        <v>146</v>
      </c>
      <c r="G146" s="176" t="s">
        <v>74</v>
      </c>
      <c r="H146" s="177">
        <v>0.25123299999999998</v>
      </c>
      <c r="I146" s="177">
        <v>0.10002646874227823</v>
      </c>
      <c r="J146" s="176" t="s">
        <v>75</v>
      </c>
      <c r="K146" s="176" t="s">
        <v>76</v>
      </c>
      <c r="L146" s="176" t="s">
        <v>77</v>
      </c>
      <c r="M146" s="176" t="s">
        <v>78</v>
      </c>
      <c r="N146" s="185"/>
      <c r="O146" s="169"/>
    </row>
    <row r="147" spans="2:15" ht="12" customHeight="1">
      <c r="B147" s="168"/>
      <c r="C147" s="184" t="s">
        <v>70</v>
      </c>
      <c r="D147" s="139" t="s">
        <v>71</v>
      </c>
      <c r="E147" s="139" t="s">
        <v>84</v>
      </c>
      <c r="F147" s="139" t="s">
        <v>79</v>
      </c>
      <c r="G147" s="176" t="s">
        <v>74</v>
      </c>
      <c r="H147" s="177">
        <v>0.23102900000000001</v>
      </c>
      <c r="I147" s="177">
        <v>7.7306056585124794E-2</v>
      </c>
      <c r="J147" s="176" t="s">
        <v>75</v>
      </c>
      <c r="K147" s="176" t="s">
        <v>76</v>
      </c>
      <c r="L147" s="176" t="s">
        <v>77</v>
      </c>
      <c r="M147" s="176" t="s">
        <v>78</v>
      </c>
      <c r="N147" s="185"/>
      <c r="O147" s="169"/>
    </row>
    <row r="148" spans="2:15" ht="12" customHeight="1">
      <c r="B148" s="168"/>
      <c r="C148" s="184" t="s">
        <v>70</v>
      </c>
      <c r="D148" s="139" t="s">
        <v>71</v>
      </c>
      <c r="E148" s="139" t="s">
        <v>84</v>
      </c>
      <c r="F148" s="139" t="s">
        <v>147</v>
      </c>
      <c r="G148" s="176" t="s">
        <v>74</v>
      </c>
      <c r="H148" s="177">
        <v>0.29560500000000001</v>
      </c>
      <c r="I148" s="177">
        <v>0.11939008253026934</v>
      </c>
      <c r="J148" s="176" t="s">
        <v>75</v>
      </c>
      <c r="K148" s="176" t="s">
        <v>76</v>
      </c>
      <c r="L148" s="176" t="s">
        <v>77</v>
      </c>
      <c r="M148" s="176" t="s">
        <v>78</v>
      </c>
      <c r="N148" s="185"/>
      <c r="O148" s="169"/>
    </row>
    <row r="149" spans="2:15" ht="12" customHeight="1">
      <c r="B149" s="168"/>
      <c r="C149" s="184" t="s">
        <v>70</v>
      </c>
      <c r="D149" s="139" t="s">
        <v>71</v>
      </c>
      <c r="E149" s="139" t="s">
        <v>84</v>
      </c>
      <c r="F149" s="139" t="s">
        <v>148</v>
      </c>
      <c r="G149" s="176" t="s">
        <v>74</v>
      </c>
      <c r="H149" s="177">
        <v>0.24614900000000001</v>
      </c>
      <c r="I149" s="177">
        <v>8.1815904126513475E-2</v>
      </c>
      <c r="J149" s="176" t="s">
        <v>75</v>
      </c>
      <c r="K149" s="176" t="s">
        <v>76</v>
      </c>
      <c r="L149" s="176" t="s">
        <v>77</v>
      </c>
      <c r="M149" s="176" t="s">
        <v>78</v>
      </c>
      <c r="N149" s="185"/>
      <c r="O149" s="169"/>
    </row>
    <row r="150" spans="2:15" ht="12" customHeight="1">
      <c r="B150" s="168"/>
      <c r="C150" s="184" t="s">
        <v>70</v>
      </c>
      <c r="D150" s="139" t="s">
        <v>71</v>
      </c>
      <c r="E150" s="139" t="s">
        <v>84</v>
      </c>
      <c r="F150" s="139" t="s">
        <v>149</v>
      </c>
      <c r="G150" s="176" t="s">
        <v>74</v>
      </c>
      <c r="H150" s="177">
        <v>0.198633</v>
      </c>
      <c r="I150" s="177">
        <v>7.4810745737583395E-2</v>
      </c>
      <c r="J150" s="176" t="s">
        <v>75</v>
      </c>
      <c r="K150" s="176" t="s">
        <v>76</v>
      </c>
      <c r="L150" s="176" t="s">
        <v>77</v>
      </c>
      <c r="M150" s="176" t="s">
        <v>78</v>
      </c>
      <c r="N150" s="185"/>
      <c r="O150" s="169"/>
    </row>
    <row r="151" spans="2:15" ht="12" customHeight="1">
      <c r="B151" s="168"/>
      <c r="C151" s="184" t="s">
        <v>70</v>
      </c>
      <c r="D151" s="139" t="s">
        <v>71</v>
      </c>
      <c r="E151" s="139" t="s">
        <v>84</v>
      </c>
      <c r="F151" s="139" t="s">
        <v>121</v>
      </c>
      <c r="G151" s="176" t="s">
        <v>74</v>
      </c>
      <c r="H151" s="177">
        <v>0.24</v>
      </c>
      <c r="I151" s="177">
        <v>7.9093392883617497E-2</v>
      </c>
      <c r="J151" s="176" t="s">
        <v>75</v>
      </c>
      <c r="K151" s="176" t="s">
        <v>76</v>
      </c>
      <c r="L151" s="176" t="s">
        <v>77</v>
      </c>
      <c r="M151" s="176" t="s">
        <v>78</v>
      </c>
      <c r="N151" s="185"/>
      <c r="O151" s="169"/>
    </row>
    <row r="152" spans="2:15" ht="12" customHeight="1">
      <c r="B152" s="168"/>
      <c r="C152" s="184" t="s">
        <v>70</v>
      </c>
      <c r="D152" s="139" t="s">
        <v>71</v>
      </c>
      <c r="E152" s="139" t="s">
        <v>84</v>
      </c>
      <c r="F152" s="139" t="s">
        <v>110</v>
      </c>
      <c r="G152" s="176" t="s">
        <v>74</v>
      </c>
      <c r="H152" s="177">
        <v>0.24752199999999999</v>
      </c>
      <c r="I152" s="177">
        <v>0.12303948603904127</v>
      </c>
      <c r="J152" s="176" t="s">
        <v>75</v>
      </c>
      <c r="K152" s="176" t="s">
        <v>76</v>
      </c>
      <c r="L152" s="176" t="s">
        <v>77</v>
      </c>
      <c r="M152" s="176" t="s">
        <v>78</v>
      </c>
      <c r="N152" s="185"/>
      <c r="O152" s="169"/>
    </row>
    <row r="153" spans="2:15" ht="12" customHeight="1">
      <c r="B153" s="168"/>
      <c r="C153" s="184" t="s">
        <v>70</v>
      </c>
      <c r="D153" s="139" t="s">
        <v>71</v>
      </c>
      <c r="E153" s="139" t="s">
        <v>84</v>
      </c>
      <c r="F153" s="139" t="s">
        <v>150</v>
      </c>
      <c r="G153" s="176" t="s">
        <v>74</v>
      </c>
      <c r="H153" s="177">
        <v>0.237093</v>
      </c>
      <c r="I153" s="177">
        <v>0.13042728712626639</v>
      </c>
      <c r="J153" s="176" t="s">
        <v>75</v>
      </c>
      <c r="K153" s="176" t="s">
        <v>76</v>
      </c>
      <c r="L153" s="176" t="s">
        <v>77</v>
      </c>
      <c r="M153" s="176" t="s">
        <v>78</v>
      </c>
      <c r="N153" s="185"/>
      <c r="O153" s="169"/>
    </row>
    <row r="154" spans="2:15" ht="12" customHeight="1">
      <c r="B154" s="168"/>
      <c r="C154" s="184" t="s">
        <v>70</v>
      </c>
      <c r="D154" s="139" t="s">
        <v>71</v>
      </c>
      <c r="E154" s="139" t="s">
        <v>84</v>
      </c>
      <c r="F154" s="139" t="s">
        <v>117</v>
      </c>
      <c r="G154" s="176" t="s">
        <v>74</v>
      </c>
      <c r="H154" s="177">
        <v>0.340368</v>
      </c>
      <c r="I154" s="177">
        <v>0.20360614158636026</v>
      </c>
      <c r="J154" s="176" t="s">
        <v>75</v>
      </c>
      <c r="K154" s="176" t="s">
        <v>76</v>
      </c>
      <c r="L154" s="176" t="s">
        <v>77</v>
      </c>
      <c r="M154" s="176" t="s">
        <v>78</v>
      </c>
      <c r="N154" s="185"/>
      <c r="O154" s="169"/>
    </row>
    <row r="155" spans="2:15" ht="12" customHeight="1">
      <c r="B155" s="168"/>
      <c r="C155" s="184" t="s">
        <v>70</v>
      </c>
      <c r="D155" s="139" t="s">
        <v>71</v>
      </c>
      <c r="E155" s="139" t="s">
        <v>84</v>
      </c>
      <c r="F155" s="139" t="s">
        <v>151</v>
      </c>
      <c r="G155" s="176" t="s">
        <v>74</v>
      </c>
      <c r="H155" s="177">
        <v>0.275644</v>
      </c>
      <c r="I155" s="177">
        <v>0.11749661848282679</v>
      </c>
      <c r="J155" s="176" t="s">
        <v>75</v>
      </c>
      <c r="K155" s="176" t="s">
        <v>76</v>
      </c>
      <c r="L155" s="176" t="s">
        <v>77</v>
      </c>
      <c r="M155" s="176" t="s">
        <v>78</v>
      </c>
      <c r="N155" s="185"/>
      <c r="O155" s="169"/>
    </row>
    <row r="156" spans="2:15" ht="12" customHeight="1">
      <c r="B156" s="168"/>
      <c r="C156" s="184" t="s">
        <v>70</v>
      </c>
      <c r="D156" s="139" t="s">
        <v>71</v>
      </c>
      <c r="E156" s="139" t="s">
        <v>84</v>
      </c>
      <c r="F156" s="139" t="s">
        <v>128</v>
      </c>
      <c r="G156" s="176" t="s">
        <v>74</v>
      </c>
      <c r="H156" s="177">
        <v>0.25401000000000001</v>
      </c>
      <c r="I156" s="177">
        <v>0.12464331826043984</v>
      </c>
      <c r="J156" s="176" t="s">
        <v>75</v>
      </c>
      <c r="K156" s="176" t="s">
        <v>76</v>
      </c>
      <c r="L156" s="176" t="s">
        <v>77</v>
      </c>
      <c r="M156" s="176" t="s">
        <v>78</v>
      </c>
      <c r="N156" s="185"/>
      <c r="O156" s="169"/>
    </row>
    <row r="157" spans="2:15" ht="12" customHeight="1">
      <c r="B157" s="168"/>
      <c r="C157" s="184" t="s">
        <v>70</v>
      </c>
      <c r="D157" s="139" t="s">
        <v>71</v>
      </c>
      <c r="E157" s="139" t="s">
        <v>72</v>
      </c>
      <c r="F157" s="139" t="s">
        <v>152</v>
      </c>
      <c r="G157" s="176" t="s">
        <v>74</v>
      </c>
      <c r="H157" s="177">
        <v>0.53191699999999997</v>
      </c>
      <c r="I157" s="177">
        <v>0.5315220827773659</v>
      </c>
      <c r="J157" s="176" t="s">
        <v>75</v>
      </c>
      <c r="K157" s="176" t="s">
        <v>76</v>
      </c>
      <c r="L157" s="176" t="s">
        <v>77</v>
      </c>
      <c r="M157" s="176" t="s">
        <v>78</v>
      </c>
      <c r="N157" s="185"/>
      <c r="O157" s="169"/>
    </row>
    <row r="158" spans="2:15" ht="12" customHeight="1">
      <c r="B158" s="168"/>
      <c r="C158" s="184" t="s">
        <v>70</v>
      </c>
      <c r="D158" s="139" t="s">
        <v>71</v>
      </c>
      <c r="E158" s="139" t="s">
        <v>84</v>
      </c>
      <c r="F158" s="139" t="s">
        <v>153</v>
      </c>
      <c r="G158" s="176" t="s">
        <v>74</v>
      </c>
      <c r="H158" s="177">
        <v>0.365479</v>
      </c>
      <c r="I158" s="177">
        <v>0.2227946335557203</v>
      </c>
      <c r="J158" s="176" t="s">
        <v>75</v>
      </c>
      <c r="K158" s="176" t="s">
        <v>76</v>
      </c>
      <c r="L158" s="176" t="s">
        <v>77</v>
      </c>
      <c r="M158" s="176" t="s">
        <v>78</v>
      </c>
      <c r="N158" s="185"/>
      <c r="O158" s="169"/>
    </row>
    <row r="159" spans="2:15" ht="12" customHeight="1">
      <c r="B159" s="168"/>
      <c r="C159" s="184" t="s">
        <v>70</v>
      </c>
      <c r="D159" s="139" t="s">
        <v>71</v>
      </c>
      <c r="E159" s="139" t="s">
        <v>72</v>
      </c>
      <c r="F159" s="139" t="s">
        <v>145</v>
      </c>
      <c r="G159" s="176" t="s">
        <v>74</v>
      </c>
      <c r="H159" s="177">
        <v>1.0918730000000001</v>
      </c>
      <c r="I159" s="177">
        <v>0.57478778996787738</v>
      </c>
      <c r="J159" s="176" t="s">
        <v>75</v>
      </c>
      <c r="K159" s="176" t="s">
        <v>76</v>
      </c>
      <c r="L159" s="176" t="s">
        <v>77</v>
      </c>
      <c r="M159" s="176" t="s">
        <v>78</v>
      </c>
      <c r="N159" s="185"/>
      <c r="O159" s="169"/>
    </row>
    <row r="160" spans="2:15" ht="12" customHeight="1">
      <c r="B160" s="168"/>
      <c r="C160" s="184" t="s">
        <v>70</v>
      </c>
      <c r="D160" s="139" t="s">
        <v>71</v>
      </c>
      <c r="E160" s="139" t="s">
        <v>99</v>
      </c>
      <c r="F160" s="139" t="s">
        <v>112</v>
      </c>
      <c r="G160" s="176" t="s">
        <v>74</v>
      </c>
      <c r="H160" s="177">
        <v>0.44134600000000002</v>
      </c>
      <c r="I160" s="177">
        <v>0.19866536001976773</v>
      </c>
      <c r="J160" s="176" t="s">
        <v>75</v>
      </c>
      <c r="K160" s="176" t="s">
        <v>76</v>
      </c>
      <c r="L160" s="176" t="s">
        <v>77</v>
      </c>
      <c r="M160" s="176" t="s">
        <v>78</v>
      </c>
      <c r="N160" s="185"/>
      <c r="O160" s="169"/>
    </row>
    <row r="161" spans="2:15" ht="12" customHeight="1">
      <c r="B161" s="168"/>
      <c r="C161" s="184" t="s">
        <v>70</v>
      </c>
      <c r="D161" s="139" t="s">
        <v>71</v>
      </c>
      <c r="E161" s="139" t="s">
        <v>84</v>
      </c>
      <c r="F161" s="139" t="s">
        <v>118</v>
      </c>
      <c r="G161" s="176" t="s">
        <v>74</v>
      </c>
      <c r="H161" s="177">
        <v>0.239869</v>
      </c>
      <c r="I161" s="177">
        <v>6.2635357301704969E-2</v>
      </c>
      <c r="J161" s="176" t="s">
        <v>75</v>
      </c>
      <c r="K161" s="176" t="s">
        <v>76</v>
      </c>
      <c r="L161" s="176" t="s">
        <v>77</v>
      </c>
      <c r="M161" s="176" t="s">
        <v>78</v>
      </c>
      <c r="N161" s="185"/>
      <c r="O161" s="169"/>
    </row>
    <row r="162" spans="2:15" ht="12" customHeight="1">
      <c r="B162" s="168"/>
      <c r="C162" s="184" t="s">
        <v>70</v>
      </c>
      <c r="D162" s="139" t="s">
        <v>71</v>
      </c>
      <c r="E162" s="139" t="s">
        <v>84</v>
      </c>
      <c r="F162" s="139" t="s">
        <v>94</v>
      </c>
      <c r="G162" s="176" t="s">
        <v>74</v>
      </c>
      <c r="H162" s="177">
        <v>0.208261</v>
      </c>
      <c r="I162" s="177">
        <v>7.8149639980232263E-2</v>
      </c>
      <c r="J162" s="176" t="s">
        <v>75</v>
      </c>
      <c r="K162" s="176" t="s">
        <v>76</v>
      </c>
      <c r="L162" s="176" t="s">
        <v>77</v>
      </c>
      <c r="M162" s="176" t="s">
        <v>78</v>
      </c>
      <c r="N162" s="185"/>
      <c r="O162" s="169"/>
    </row>
    <row r="163" spans="2:15" ht="12" customHeight="1">
      <c r="B163" s="168"/>
      <c r="C163" s="184" t="s">
        <v>70</v>
      </c>
      <c r="D163" s="139" t="s">
        <v>71</v>
      </c>
      <c r="E163" s="139" t="s">
        <v>99</v>
      </c>
      <c r="F163" s="139" t="s">
        <v>127</v>
      </c>
      <c r="G163" s="176" t="s">
        <v>74</v>
      </c>
      <c r="H163" s="177">
        <v>0.47429100000000002</v>
      </c>
      <c r="I163" s="177">
        <v>0.46732159006671609</v>
      </c>
      <c r="J163" s="176" t="s">
        <v>75</v>
      </c>
      <c r="K163" s="176" t="s">
        <v>76</v>
      </c>
      <c r="L163" s="176" t="s">
        <v>77</v>
      </c>
      <c r="M163" s="176" t="s">
        <v>78</v>
      </c>
      <c r="N163" s="185"/>
      <c r="O163" s="169"/>
    </row>
    <row r="164" spans="2:15" ht="12" customHeight="1">
      <c r="B164" s="168"/>
      <c r="C164" s="184" t="s">
        <v>70</v>
      </c>
      <c r="D164" s="139" t="s">
        <v>71</v>
      </c>
      <c r="E164" s="139" t="s">
        <v>99</v>
      </c>
      <c r="F164" s="139" t="s">
        <v>125</v>
      </c>
      <c r="G164" s="176" t="s">
        <v>74</v>
      </c>
      <c r="H164" s="177">
        <v>0.44732499999999997</v>
      </c>
      <c r="I164" s="177">
        <v>0.22941170249567583</v>
      </c>
      <c r="J164" s="176" t="s">
        <v>75</v>
      </c>
      <c r="K164" s="176" t="s">
        <v>76</v>
      </c>
      <c r="L164" s="176" t="s">
        <v>77</v>
      </c>
      <c r="M164" s="176" t="s">
        <v>78</v>
      </c>
      <c r="N164" s="185"/>
      <c r="O164" s="169"/>
    </row>
    <row r="165" spans="2:15" ht="12" customHeight="1">
      <c r="B165" s="168"/>
      <c r="C165" s="184" t="s">
        <v>70</v>
      </c>
      <c r="D165" s="139" t="s">
        <v>71</v>
      </c>
      <c r="E165" s="139" t="s">
        <v>99</v>
      </c>
      <c r="F165" s="139" t="s">
        <v>84</v>
      </c>
      <c r="G165" s="176" t="s">
        <v>74</v>
      </c>
      <c r="H165" s="177">
        <v>0.47079199999999999</v>
      </c>
      <c r="I165" s="177">
        <v>0.1754352992340005</v>
      </c>
      <c r="J165" s="176" t="s">
        <v>75</v>
      </c>
      <c r="K165" s="176" t="s">
        <v>76</v>
      </c>
      <c r="L165" s="176" t="s">
        <v>77</v>
      </c>
      <c r="M165" s="176" t="s">
        <v>78</v>
      </c>
      <c r="N165" s="185"/>
      <c r="O165" s="169"/>
    </row>
    <row r="166" spans="2:15" ht="12" customHeight="1">
      <c r="B166" s="168"/>
      <c r="C166" s="184" t="s">
        <v>70</v>
      </c>
      <c r="D166" s="139" t="s">
        <v>71</v>
      </c>
      <c r="E166" s="139" t="s">
        <v>99</v>
      </c>
      <c r="F166" s="139" t="s">
        <v>105</v>
      </c>
      <c r="G166" s="176" t="s">
        <v>74</v>
      </c>
      <c r="H166" s="177">
        <v>0.47467999999999999</v>
      </c>
      <c r="I166" s="177">
        <v>0.21625261700024712</v>
      </c>
      <c r="J166" s="176" t="s">
        <v>75</v>
      </c>
      <c r="K166" s="176" t="s">
        <v>76</v>
      </c>
      <c r="L166" s="176" t="s">
        <v>77</v>
      </c>
      <c r="M166" s="176" t="s">
        <v>78</v>
      </c>
      <c r="N166" s="185"/>
      <c r="O166" s="169"/>
    </row>
    <row r="167" spans="2:15" ht="12" customHeight="1">
      <c r="B167" s="168"/>
      <c r="C167" s="184" t="s">
        <v>70</v>
      </c>
      <c r="D167" s="139" t="s">
        <v>71</v>
      </c>
      <c r="E167" s="139" t="s">
        <v>84</v>
      </c>
      <c r="F167" s="139" t="s">
        <v>154</v>
      </c>
      <c r="G167" s="176" t="s">
        <v>74</v>
      </c>
      <c r="H167" s="177">
        <v>0.30429800000000001</v>
      </c>
      <c r="I167" s="177">
        <v>0.12934453817642699</v>
      </c>
      <c r="J167" s="176" t="s">
        <v>75</v>
      </c>
      <c r="K167" s="176" t="s">
        <v>76</v>
      </c>
      <c r="L167" s="176" t="s">
        <v>77</v>
      </c>
      <c r="M167" s="176" t="s">
        <v>78</v>
      </c>
      <c r="N167" s="185"/>
      <c r="O167" s="169"/>
    </row>
    <row r="168" spans="2:15" ht="12" customHeight="1">
      <c r="B168" s="168"/>
      <c r="C168" s="184" t="s">
        <v>70</v>
      </c>
      <c r="D168" s="139" t="s">
        <v>71</v>
      </c>
      <c r="E168" s="139" t="s">
        <v>84</v>
      </c>
      <c r="F168" s="139" t="s">
        <v>155</v>
      </c>
      <c r="G168" s="176" t="s">
        <v>74</v>
      </c>
      <c r="H168" s="177">
        <v>0.223386</v>
      </c>
      <c r="I168" s="177">
        <v>0.10403614306893995</v>
      </c>
      <c r="J168" s="176" t="s">
        <v>75</v>
      </c>
      <c r="K168" s="176" t="s">
        <v>76</v>
      </c>
      <c r="L168" s="176" t="s">
        <v>77</v>
      </c>
      <c r="M168" s="176" t="s">
        <v>78</v>
      </c>
      <c r="N168" s="185"/>
      <c r="O168" s="169"/>
    </row>
    <row r="169" spans="2:15" ht="12" customHeight="1">
      <c r="B169" s="168"/>
      <c r="C169" s="184" t="s">
        <v>70</v>
      </c>
      <c r="D169" s="139" t="s">
        <v>71</v>
      </c>
      <c r="E169" s="139" t="s">
        <v>99</v>
      </c>
      <c r="F169" s="139" t="s">
        <v>138</v>
      </c>
      <c r="G169" s="176" t="s">
        <v>74</v>
      </c>
      <c r="H169" s="177">
        <v>0.44605</v>
      </c>
      <c r="I169" s="177">
        <v>0.25405142970101313</v>
      </c>
      <c r="J169" s="176" t="s">
        <v>75</v>
      </c>
      <c r="K169" s="176" t="s">
        <v>76</v>
      </c>
      <c r="L169" s="176" t="s">
        <v>77</v>
      </c>
      <c r="M169" s="176" t="s">
        <v>78</v>
      </c>
      <c r="N169" s="185"/>
      <c r="O169" s="169"/>
    </row>
    <row r="170" spans="2:15" ht="12" customHeight="1">
      <c r="B170" s="168"/>
      <c r="C170" s="184" t="s">
        <v>70</v>
      </c>
      <c r="D170" s="139" t="s">
        <v>71</v>
      </c>
      <c r="E170" s="139" t="s">
        <v>84</v>
      </c>
      <c r="F170" s="139" t="s">
        <v>132</v>
      </c>
      <c r="G170" s="176" t="s">
        <v>74</v>
      </c>
      <c r="H170" s="177">
        <v>0.19922300000000001</v>
      </c>
      <c r="I170" s="177">
        <v>6.4175414628119584E-2</v>
      </c>
      <c r="J170" s="176" t="s">
        <v>75</v>
      </c>
      <c r="K170" s="176" t="s">
        <v>76</v>
      </c>
      <c r="L170" s="176" t="s">
        <v>77</v>
      </c>
      <c r="M170" s="176" t="s">
        <v>78</v>
      </c>
      <c r="N170" s="185"/>
      <c r="O170" s="169"/>
    </row>
    <row r="171" spans="2:15" ht="12" customHeight="1">
      <c r="B171" s="168"/>
      <c r="C171" s="184" t="s">
        <v>70</v>
      </c>
      <c r="D171" s="139" t="s">
        <v>71</v>
      </c>
      <c r="E171" s="139" t="s">
        <v>84</v>
      </c>
      <c r="F171" s="139" t="s">
        <v>152</v>
      </c>
      <c r="G171" s="176" t="s">
        <v>74</v>
      </c>
      <c r="H171" s="177">
        <v>0.25534600000000002</v>
      </c>
      <c r="I171" s="177">
        <v>0.1091786839634297</v>
      </c>
      <c r="J171" s="176" t="s">
        <v>75</v>
      </c>
      <c r="K171" s="176" t="s">
        <v>76</v>
      </c>
      <c r="L171" s="176" t="s">
        <v>77</v>
      </c>
      <c r="M171" s="176" t="s">
        <v>78</v>
      </c>
      <c r="N171" s="185"/>
      <c r="O171" s="169"/>
    </row>
    <row r="172" spans="2:15" ht="12" customHeight="1">
      <c r="B172" s="168"/>
      <c r="C172" s="184" t="s">
        <v>70</v>
      </c>
      <c r="D172" s="139" t="s">
        <v>71</v>
      </c>
      <c r="E172" s="139" t="s">
        <v>84</v>
      </c>
      <c r="F172" s="139" t="s">
        <v>98</v>
      </c>
      <c r="G172" s="176" t="s">
        <v>74</v>
      </c>
      <c r="H172" s="177">
        <v>0.256328</v>
      </c>
      <c r="I172" s="177">
        <v>0.14343519718309861</v>
      </c>
      <c r="J172" s="176" t="s">
        <v>75</v>
      </c>
      <c r="K172" s="176" t="s">
        <v>76</v>
      </c>
      <c r="L172" s="176" t="s">
        <v>77</v>
      </c>
      <c r="M172" s="176" t="s">
        <v>78</v>
      </c>
      <c r="N172" s="185"/>
      <c r="O172" s="169"/>
    </row>
    <row r="173" spans="2:15" ht="12" customHeight="1">
      <c r="B173" s="168"/>
      <c r="C173" s="184" t="s">
        <v>70</v>
      </c>
      <c r="D173" s="139" t="s">
        <v>71</v>
      </c>
      <c r="E173" s="139" t="s">
        <v>84</v>
      </c>
      <c r="F173" s="139" t="s">
        <v>114</v>
      </c>
      <c r="G173" s="176" t="s">
        <v>74</v>
      </c>
      <c r="H173" s="177">
        <v>0.25821100000000002</v>
      </c>
      <c r="I173" s="177">
        <v>0.10609632394366197</v>
      </c>
      <c r="J173" s="176" t="s">
        <v>75</v>
      </c>
      <c r="K173" s="176" t="s">
        <v>76</v>
      </c>
      <c r="L173" s="176" t="s">
        <v>77</v>
      </c>
      <c r="M173" s="176" t="s">
        <v>78</v>
      </c>
      <c r="N173" s="185"/>
      <c r="O173" s="169"/>
    </row>
    <row r="174" spans="2:15" ht="12" customHeight="1">
      <c r="B174" s="168"/>
      <c r="C174" s="184" t="s">
        <v>70</v>
      </c>
      <c r="D174" s="139" t="s">
        <v>71</v>
      </c>
      <c r="E174" s="139" t="s">
        <v>84</v>
      </c>
      <c r="F174" s="139" t="s">
        <v>127</v>
      </c>
      <c r="G174" s="176" t="s">
        <v>74</v>
      </c>
      <c r="H174" s="177">
        <v>0.25712499999999999</v>
      </c>
      <c r="I174" s="177">
        <v>9.3641919693600195E-2</v>
      </c>
      <c r="J174" s="176" t="s">
        <v>75</v>
      </c>
      <c r="K174" s="176" t="s">
        <v>76</v>
      </c>
      <c r="L174" s="176" t="s">
        <v>77</v>
      </c>
      <c r="M174" s="176" t="s">
        <v>78</v>
      </c>
      <c r="N174" s="185"/>
      <c r="O174" s="169"/>
    </row>
    <row r="175" spans="2:15" ht="12" customHeight="1">
      <c r="B175" s="168"/>
      <c r="C175" s="184" t="s">
        <v>70</v>
      </c>
      <c r="D175" s="139" t="s">
        <v>71</v>
      </c>
      <c r="E175" s="139" t="s">
        <v>84</v>
      </c>
      <c r="F175" s="139" t="s">
        <v>156</v>
      </c>
      <c r="G175" s="176" t="s">
        <v>74</v>
      </c>
      <c r="H175" s="177">
        <v>0.24301</v>
      </c>
      <c r="I175" s="177">
        <v>9.4511220657277004E-2</v>
      </c>
      <c r="J175" s="176" t="s">
        <v>75</v>
      </c>
      <c r="K175" s="176" t="s">
        <v>76</v>
      </c>
      <c r="L175" s="176" t="s">
        <v>77</v>
      </c>
      <c r="M175" s="176" t="s">
        <v>78</v>
      </c>
      <c r="N175" s="185"/>
      <c r="O175" s="169"/>
    </row>
    <row r="176" spans="2:15" ht="12" customHeight="1">
      <c r="B176" s="168"/>
      <c r="C176" s="184" t="s">
        <v>70</v>
      </c>
      <c r="D176" s="139" t="s">
        <v>71</v>
      </c>
      <c r="E176" s="139" t="s">
        <v>84</v>
      </c>
      <c r="F176" s="139" t="s">
        <v>157</v>
      </c>
      <c r="G176" s="176" t="s">
        <v>74</v>
      </c>
      <c r="H176" s="177">
        <v>0.23382800000000001</v>
      </c>
      <c r="I176" s="177">
        <v>9.7338963676797632E-2</v>
      </c>
      <c r="J176" s="176" t="s">
        <v>75</v>
      </c>
      <c r="K176" s="176" t="s">
        <v>76</v>
      </c>
      <c r="L176" s="176" t="s">
        <v>77</v>
      </c>
      <c r="M176" s="176" t="s">
        <v>78</v>
      </c>
      <c r="N176" s="185"/>
      <c r="O176" s="169"/>
    </row>
    <row r="177" spans="2:15" ht="12" customHeight="1">
      <c r="B177" s="168"/>
      <c r="C177" s="184" t="s">
        <v>70</v>
      </c>
      <c r="D177" s="139" t="s">
        <v>71</v>
      </c>
      <c r="E177" s="139" t="s">
        <v>84</v>
      </c>
      <c r="F177" s="139" t="s">
        <v>125</v>
      </c>
      <c r="G177" s="176" t="s">
        <v>74</v>
      </c>
      <c r="H177" s="177">
        <v>0.22254599999999999</v>
      </c>
      <c r="I177" s="177">
        <v>9.6253924141339264E-2</v>
      </c>
      <c r="J177" s="176" t="s">
        <v>75</v>
      </c>
      <c r="K177" s="176" t="s">
        <v>76</v>
      </c>
      <c r="L177" s="176" t="s">
        <v>77</v>
      </c>
      <c r="M177" s="176" t="s">
        <v>78</v>
      </c>
      <c r="N177" s="185"/>
      <c r="O177" s="169"/>
    </row>
    <row r="178" spans="2:15" ht="12" customHeight="1">
      <c r="B178" s="168"/>
      <c r="C178" s="184" t="s">
        <v>70</v>
      </c>
      <c r="D178" s="139" t="s">
        <v>71</v>
      </c>
      <c r="E178" s="139" t="s">
        <v>84</v>
      </c>
      <c r="F178" s="139" t="s">
        <v>158</v>
      </c>
      <c r="G178" s="176" t="s">
        <v>74</v>
      </c>
      <c r="H178" s="177">
        <v>0.228825</v>
      </c>
      <c r="I178" s="177">
        <v>0.10870588213491475</v>
      </c>
      <c r="J178" s="176" t="s">
        <v>75</v>
      </c>
      <c r="K178" s="176" t="s">
        <v>76</v>
      </c>
      <c r="L178" s="176" t="s">
        <v>77</v>
      </c>
      <c r="M178" s="176" t="s">
        <v>78</v>
      </c>
      <c r="N178" s="185"/>
      <c r="O178" s="169"/>
    </row>
    <row r="179" spans="2:15" ht="12" customHeight="1">
      <c r="B179" s="168"/>
      <c r="C179" s="184" t="s">
        <v>70</v>
      </c>
      <c r="D179" s="139" t="s">
        <v>71</v>
      </c>
      <c r="E179" s="139" t="s">
        <v>84</v>
      </c>
      <c r="F179" s="139" t="s">
        <v>96</v>
      </c>
      <c r="G179" s="176" t="s">
        <v>74</v>
      </c>
      <c r="H179" s="177">
        <v>0.20510300000000001</v>
      </c>
      <c r="I179" s="177">
        <v>6.7188480108722512E-2</v>
      </c>
      <c r="J179" s="176" t="s">
        <v>75</v>
      </c>
      <c r="K179" s="176" t="s">
        <v>76</v>
      </c>
      <c r="L179" s="176" t="s">
        <v>77</v>
      </c>
      <c r="M179" s="176" t="s">
        <v>78</v>
      </c>
      <c r="N179" s="185"/>
      <c r="O179" s="169"/>
    </row>
    <row r="180" spans="2:15" ht="12" customHeight="1">
      <c r="B180" s="168"/>
      <c r="C180" s="184" t="s">
        <v>70</v>
      </c>
      <c r="D180" s="139" t="s">
        <v>71</v>
      </c>
      <c r="E180" s="139" t="s">
        <v>84</v>
      </c>
      <c r="F180" s="139" t="s">
        <v>84</v>
      </c>
      <c r="G180" s="176" t="s">
        <v>74</v>
      </c>
      <c r="H180" s="177">
        <v>0.25398799999999999</v>
      </c>
      <c r="I180" s="177">
        <v>5.9912978502594513E-2</v>
      </c>
      <c r="J180" s="176" t="s">
        <v>75</v>
      </c>
      <c r="K180" s="176" t="s">
        <v>76</v>
      </c>
      <c r="L180" s="176" t="s">
        <v>77</v>
      </c>
      <c r="M180" s="176" t="s">
        <v>78</v>
      </c>
      <c r="N180" s="185"/>
      <c r="O180" s="169"/>
    </row>
    <row r="181" spans="2:15" ht="12" customHeight="1">
      <c r="B181" s="168"/>
      <c r="C181" s="184" t="s">
        <v>70</v>
      </c>
      <c r="D181" s="139" t="s">
        <v>71</v>
      </c>
      <c r="E181" s="139" t="s">
        <v>84</v>
      </c>
      <c r="F181" s="139" t="s">
        <v>159</v>
      </c>
      <c r="G181" s="176" t="s">
        <v>74</v>
      </c>
      <c r="H181" s="177">
        <v>0.27374500000000002</v>
      </c>
      <c r="I181" s="177">
        <v>0.12494273511242897</v>
      </c>
      <c r="J181" s="176" t="s">
        <v>75</v>
      </c>
      <c r="K181" s="176" t="s">
        <v>76</v>
      </c>
      <c r="L181" s="176" t="s">
        <v>77</v>
      </c>
      <c r="M181" s="176" t="s">
        <v>78</v>
      </c>
      <c r="N181" s="185"/>
      <c r="O181" s="169"/>
    </row>
    <row r="182" spans="2:15" ht="12" customHeight="1">
      <c r="B182" s="168"/>
      <c r="C182" s="184" t="s">
        <v>70</v>
      </c>
      <c r="D182" s="139" t="s">
        <v>71</v>
      </c>
      <c r="E182" s="139" t="s">
        <v>84</v>
      </c>
      <c r="F182" s="139" t="s">
        <v>105</v>
      </c>
      <c r="G182" s="176" t="s">
        <v>74</v>
      </c>
      <c r="H182" s="177">
        <v>0.233152</v>
      </c>
      <c r="I182" s="177">
        <v>9.2406169261181115E-2</v>
      </c>
      <c r="J182" s="176" t="s">
        <v>75</v>
      </c>
      <c r="K182" s="176" t="s">
        <v>76</v>
      </c>
      <c r="L182" s="176" t="s">
        <v>77</v>
      </c>
      <c r="M182" s="176" t="s">
        <v>78</v>
      </c>
      <c r="N182" s="185"/>
      <c r="O182" s="169"/>
    </row>
    <row r="183" spans="2:15" ht="12" customHeight="1">
      <c r="B183" s="168"/>
      <c r="C183" s="184" t="s">
        <v>70</v>
      </c>
      <c r="D183" s="139" t="s">
        <v>71</v>
      </c>
      <c r="E183" s="139" t="s">
        <v>84</v>
      </c>
      <c r="F183" s="139" t="s">
        <v>106</v>
      </c>
      <c r="G183" s="176" t="s">
        <v>74</v>
      </c>
      <c r="H183" s="177">
        <v>0.26733899999999999</v>
      </c>
      <c r="I183" s="177">
        <v>0.11061799728193725</v>
      </c>
      <c r="J183" s="176" t="s">
        <v>75</v>
      </c>
      <c r="K183" s="176" t="s">
        <v>76</v>
      </c>
      <c r="L183" s="176" t="s">
        <v>77</v>
      </c>
      <c r="M183" s="176" t="s">
        <v>78</v>
      </c>
      <c r="N183" s="185"/>
      <c r="O183" s="169"/>
    </row>
    <row r="184" spans="2:15" ht="12" customHeight="1">
      <c r="B184" s="168"/>
      <c r="C184" s="184" t="s">
        <v>70</v>
      </c>
      <c r="D184" s="139" t="s">
        <v>71</v>
      </c>
      <c r="E184" s="139" t="s">
        <v>84</v>
      </c>
      <c r="F184" s="139" t="s">
        <v>123</v>
      </c>
      <c r="G184" s="176" t="s">
        <v>74</v>
      </c>
      <c r="H184" s="177">
        <v>0.22575400000000001</v>
      </c>
      <c r="I184" s="177">
        <v>0.10192711144057326</v>
      </c>
      <c r="J184" s="176" t="s">
        <v>75</v>
      </c>
      <c r="K184" s="176" t="s">
        <v>76</v>
      </c>
      <c r="L184" s="176" t="s">
        <v>77</v>
      </c>
      <c r="M184" s="176" t="s">
        <v>78</v>
      </c>
      <c r="N184" s="185"/>
      <c r="O184" s="169"/>
    </row>
    <row r="185" spans="2:15" ht="12" customHeight="1">
      <c r="B185" s="168"/>
      <c r="C185" s="184" t="s">
        <v>70</v>
      </c>
      <c r="D185" s="139" t="s">
        <v>71</v>
      </c>
      <c r="E185" s="139" t="s">
        <v>84</v>
      </c>
      <c r="F185" s="139" t="s">
        <v>101</v>
      </c>
      <c r="G185" s="176" t="s">
        <v>74</v>
      </c>
      <c r="H185" s="177">
        <v>0.219139</v>
      </c>
      <c r="I185" s="177">
        <v>0.11321156585124784</v>
      </c>
      <c r="J185" s="176" t="s">
        <v>75</v>
      </c>
      <c r="K185" s="176" t="s">
        <v>76</v>
      </c>
      <c r="L185" s="176" t="s">
        <v>77</v>
      </c>
      <c r="M185" s="176" t="s">
        <v>78</v>
      </c>
      <c r="N185" s="185"/>
      <c r="O185" s="169"/>
    </row>
    <row r="186" spans="2:15" ht="12" customHeight="1">
      <c r="B186" s="168"/>
      <c r="C186" s="184" t="s">
        <v>70</v>
      </c>
      <c r="D186" s="139" t="s">
        <v>71</v>
      </c>
      <c r="E186" s="139" t="s">
        <v>84</v>
      </c>
      <c r="F186" s="139" t="s">
        <v>73</v>
      </c>
      <c r="G186" s="176" t="s">
        <v>74</v>
      </c>
      <c r="H186" s="177">
        <v>0.21456500000000001</v>
      </c>
      <c r="I186" s="177">
        <v>8.5659827773659505E-2</v>
      </c>
      <c r="J186" s="176" t="s">
        <v>75</v>
      </c>
      <c r="K186" s="176" t="s">
        <v>76</v>
      </c>
      <c r="L186" s="176" t="s">
        <v>77</v>
      </c>
      <c r="M186" s="176" t="s">
        <v>78</v>
      </c>
      <c r="N186" s="185"/>
      <c r="O186" s="169"/>
    </row>
    <row r="187" spans="2:15" ht="12" customHeight="1">
      <c r="B187" s="168"/>
      <c r="C187" s="184" t="s">
        <v>70</v>
      </c>
      <c r="D187" s="139" t="s">
        <v>71</v>
      </c>
      <c r="E187" s="139" t="s">
        <v>84</v>
      </c>
      <c r="F187" s="139" t="s">
        <v>160</v>
      </c>
      <c r="G187" s="176" t="s">
        <v>74</v>
      </c>
      <c r="H187" s="177">
        <v>0.28756900000000002</v>
      </c>
      <c r="I187" s="177">
        <v>0.12224345959970349</v>
      </c>
      <c r="J187" s="176" t="s">
        <v>75</v>
      </c>
      <c r="K187" s="176" t="s">
        <v>76</v>
      </c>
      <c r="L187" s="176" t="s">
        <v>77</v>
      </c>
      <c r="M187" s="176" t="s">
        <v>78</v>
      </c>
      <c r="N187" s="185"/>
      <c r="O187" s="169"/>
    </row>
    <row r="188" spans="2:15" ht="12" customHeight="1">
      <c r="B188" s="168"/>
      <c r="C188" s="184" t="s">
        <v>70</v>
      </c>
      <c r="D188" s="139" t="s">
        <v>71</v>
      </c>
      <c r="E188" s="139" t="s">
        <v>84</v>
      </c>
      <c r="F188" s="139" t="s">
        <v>161</v>
      </c>
      <c r="G188" s="176" t="s">
        <v>74</v>
      </c>
      <c r="H188" s="177">
        <v>0.28671400000000002</v>
      </c>
      <c r="I188" s="177">
        <v>0.12568178947368422</v>
      </c>
      <c r="J188" s="176" t="s">
        <v>75</v>
      </c>
      <c r="K188" s="176" t="s">
        <v>76</v>
      </c>
      <c r="L188" s="176" t="s">
        <v>77</v>
      </c>
      <c r="M188" s="176" t="s">
        <v>78</v>
      </c>
      <c r="N188" s="185"/>
      <c r="O188" s="169"/>
    </row>
    <row r="189" spans="2:15" ht="12" customHeight="1">
      <c r="B189" s="168"/>
      <c r="C189" s="184" t="s">
        <v>70</v>
      </c>
      <c r="D189" s="139" t="s">
        <v>71</v>
      </c>
      <c r="E189" s="139" t="s">
        <v>84</v>
      </c>
      <c r="F189" s="139" t="s">
        <v>81</v>
      </c>
      <c r="G189" s="176" t="s">
        <v>74</v>
      </c>
      <c r="H189" s="177">
        <v>0.24087800000000001</v>
      </c>
      <c r="I189" s="177">
        <v>0.10794690832715591</v>
      </c>
      <c r="J189" s="176" t="s">
        <v>75</v>
      </c>
      <c r="K189" s="176" t="s">
        <v>76</v>
      </c>
      <c r="L189" s="176" t="s">
        <v>77</v>
      </c>
      <c r="M189" s="176" t="s">
        <v>78</v>
      </c>
      <c r="N189" s="185"/>
      <c r="O189" s="169"/>
    </row>
    <row r="190" spans="2:15" ht="12" customHeight="1">
      <c r="B190" s="168"/>
      <c r="C190" s="184" t="s">
        <v>70</v>
      </c>
      <c r="D190" s="139" t="s">
        <v>71</v>
      </c>
      <c r="E190" s="139" t="s">
        <v>84</v>
      </c>
      <c r="F190" s="139" t="s">
        <v>162</v>
      </c>
      <c r="G190" s="176" t="s">
        <v>74</v>
      </c>
      <c r="H190" s="177">
        <v>0.258357</v>
      </c>
      <c r="I190" s="177">
        <v>8.3829407462317762E-2</v>
      </c>
      <c r="J190" s="176" t="s">
        <v>75</v>
      </c>
      <c r="K190" s="176" t="s">
        <v>76</v>
      </c>
      <c r="L190" s="176" t="s">
        <v>77</v>
      </c>
      <c r="M190" s="176" t="s">
        <v>78</v>
      </c>
      <c r="N190" s="185"/>
      <c r="O190" s="169"/>
    </row>
    <row r="191" spans="2:15" ht="12" customHeight="1">
      <c r="B191" s="168"/>
      <c r="C191" s="184" t="s">
        <v>70</v>
      </c>
      <c r="D191" s="139" t="s">
        <v>71</v>
      </c>
      <c r="E191" s="139" t="s">
        <v>84</v>
      </c>
      <c r="F191" s="139" t="s">
        <v>115</v>
      </c>
      <c r="G191" s="176" t="s">
        <v>74</v>
      </c>
      <c r="H191" s="177">
        <v>0.23305300000000001</v>
      </c>
      <c r="I191" s="177">
        <v>6.3563116629602179E-2</v>
      </c>
      <c r="J191" s="176" t="s">
        <v>75</v>
      </c>
      <c r="K191" s="176" t="s">
        <v>76</v>
      </c>
      <c r="L191" s="176" t="s">
        <v>77</v>
      </c>
      <c r="M191" s="176" t="s">
        <v>78</v>
      </c>
      <c r="N191" s="185"/>
      <c r="O191" s="169"/>
    </row>
    <row r="192" spans="2:15" ht="12" customHeight="1">
      <c r="B192" s="168"/>
      <c r="C192" s="184" t="s">
        <v>70</v>
      </c>
      <c r="D192" s="139" t="s">
        <v>71</v>
      </c>
      <c r="E192" s="139" t="s">
        <v>87</v>
      </c>
      <c r="F192" s="139" t="s">
        <v>163</v>
      </c>
      <c r="G192" s="176" t="s">
        <v>74</v>
      </c>
      <c r="H192" s="177">
        <v>2.0568200000000001</v>
      </c>
      <c r="I192" s="177">
        <v>1.810122114899926</v>
      </c>
      <c r="J192" s="176" t="s">
        <v>75</v>
      </c>
      <c r="K192" s="176" t="s">
        <v>76</v>
      </c>
      <c r="L192" s="176" t="s">
        <v>77</v>
      </c>
      <c r="M192" s="176" t="s">
        <v>78</v>
      </c>
      <c r="N192" s="185"/>
      <c r="O192" s="169"/>
    </row>
    <row r="193" spans="2:15" ht="12" customHeight="1">
      <c r="B193" s="168"/>
      <c r="C193" s="184" t="s">
        <v>70</v>
      </c>
      <c r="D193" s="139" t="s">
        <v>71</v>
      </c>
      <c r="E193" s="139" t="s">
        <v>84</v>
      </c>
      <c r="F193" s="139" t="s">
        <v>120</v>
      </c>
      <c r="G193" s="176" t="s">
        <v>74</v>
      </c>
      <c r="H193" s="177">
        <v>0.21748899999999999</v>
      </c>
      <c r="I193" s="177">
        <v>8.5376211020509019E-2</v>
      </c>
      <c r="J193" s="176" t="s">
        <v>75</v>
      </c>
      <c r="K193" s="176" t="s">
        <v>76</v>
      </c>
      <c r="L193" s="176" t="s">
        <v>77</v>
      </c>
      <c r="M193" s="176" t="s">
        <v>78</v>
      </c>
      <c r="N193" s="185"/>
      <c r="O193" s="169"/>
    </row>
    <row r="194" spans="2:15" ht="12" customHeight="1">
      <c r="B194" s="168"/>
      <c r="C194" s="184" t="s">
        <v>70</v>
      </c>
      <c r="D194" s="139" t="s">
        <v>71</v>
      </c>
      <c r="E194" s="139" t="s">
        <v>84</v>
      </c>
      <c r="F194" s="139" t="s">
        <v>89</v>
      </c>
      <c r="G194" s="176" t="s">
        <v>74</v>
      </c>
      <c r="H194" s="177">
        <v>0.21939</v>
      </c>
      <c r="I194" s="177">
        <v>4.9369135903138128E-2</v>
      </c>
      <c r="J194" s="176" t="s">
        <v>75</v>
      </c>
      <c r="K194" s="176" t="s">
        <v>76</v>
      </c>
      <c r="L194" s="176" t="s">
        <v>77</v>
      </c>
      <c r="M194" s="176" t="s">
        <v>78</v>
      </c>
      <c r="N194" s="185"/>
      <c r="O194" s="169"/>
    </row>
    <row r="195" spans="2:15" ht="12" customHeight="1">
      <c r="B195" s="168"/>
      <c r="C195" s="184" t="s">
        <v>70</v>
      </c>
      <c r="D195" s="139" t="s">
        <v>71</v>
      </c>
      <c r="E195" s="139" t="s">
        <v>84</v>
      </c>
      <c r="F195" s="139" t="s">
        <v>129</v>
      </c>
      <c r="G195" s="176" t="s">
        <v>74</v>
      </c>
      <c r="H195" s="177">
        <v>0.233017</v>
      </c>
      <c r="I195" s="177">
        <v>9.2410306152705707E-2</v>
      </c>
      <c r="J195" s="176" t="s">
        <v>75</v>
      </c>
      <c r="K195" s="176" t="s">
        <v>76</v>
      </c>
      <c r="L195" s="176" t="s">
        <v>77</v>
      </c>
      <c r="M195" s="176" t="s">
        <v>78</v>
      </c>
      <c r="N195" s="185"/>
      <c r="O195" s="169"/>
    </row>
    <row r="196" spans="2:15" ht="12" customHeight="1">
      <c r="B196" s="168"/>
      <c r="C196" s="184" t="s">
        <v>70</v>
      </c>
      <c r="D196" s="139" t="s">
        <v>71</v>
      </c>
      <c r="E196" s="139" t="s">
        <v>84</v>
      </c>
      <c r="F196" s="139" t="s">
        <v>164</v>
      </c>
      <c r="G196" s="176" t="s">
        <v>74</v>
      </c>
      <c r="H196" s="177">
        <v>0.21834200000000001</v>
      </c>
      <c r="I196" s="177">
        <v>7.3140223622436371E-2</v>
      </c>
      <c r="J196" s="176" t="s">
        <v>75</v>
      </c>
      <c r="K196" s="176" t="s">
        <v>76</v>
      </c>
      <c r="L196" s="176" t="s">
        <v>77</v>
      </c>
      <c r="M196" s="176" t="s">
        <v>78</v>
      </c>
      <c r="N196" s="185"/>
      <c r="O196" s="169"/>
    </row>
    <row r="197" spans="2:15" ht="12" customHeight="1">
      <c r="B197" s="168"/>
      <c r="C197" s="184" t="s">
        <v>70</v>
      </c>
      <c r="D197" s="139" t="s">
        <v>71</v>
      </c>
      <c r="E197" s="139" t="s">
        <v>84</v>
      </c>
      <c r="F197" s="139" t="s">
        <v>165</v>
      </c>
      <c r="G197" s="176" t="s">
        <v>74</v>
      </c>
      <c r="H197" s="177">
        <v>0.26451400000000003</v>
      </c>
      <c r="I197" s="177">
        <v>9.6140749691129235E-2</v>
      </c>
      <c r="J197" s="176" t="s">
        <v>75</v>
      </c>
      <c r="K197" s="176" t="s">
        <v>76</v>
      </c>
      <c r="L197" s="176" t="s">
        <v>77</v>
      </c>
      <c r="M197" s="176" t="s">
        <v>78</v>
      </c>
      <c r="N197" s="185"/>
      <c r="O197" s="169"/>
    </row>
    <row r="198" spans="2:15" ht="12" customHeight="1">
      <c r="B198" s="168"/>
      <c r="C198" s="184" t="s">
        <v>70</v>
      </c>
      <c r="D198" s="139" t="s">
        <v>71</v>
      </c>
      <c r="E198" s="139" t="s">
        <v>84</v>
      </c>
      <c r="F198" s="139" t="s">
        <v>90</v>
      </c>
      <c r="G198" s="176" t="s">
        <v>74</v>
      </c>
      <c r="H198" s="177">
        <v>0.209873</v>
      </c>
      <c r="I198" s="177">
        <v>5.2195896219421799E-2</v>
      </c>
      <c r="J198" s="176" t="s">
        <v>75</v>
      </c>
      <c r="K198" s="176" t="s">
        <v>76</v>
      </c>
      <c r="L198" s="176" t="s">
        <v>77</v>
      </c>
      <c r="M198" s="176" t="s">
        <v>78</v>
      </c>
      <c r="N198" s="185"/>
      <c r="O198" s="169"/>
    </row>
    <row r="199" spans="2:15" ht="12" customHeight="1">
      <c r="B199" s="168"/>
      <c r="C199" s="184" t="s">
        <v>70</v>
      </c>
      <c r="D199" s="139" t="s">
        <v>71</v>
      </c>
      <c r="E199" s="139" t="s">
        <v>84</v>
      </c>
      <c r="F199" s="139" t="s">
        <v>104</v>
      </c>
      <c r="G199" s="176" t="s">
        <v>74</v>
      </c>
      <c r="H199" s="177">
        <v>0.27929199999999998</v>
      </c>
      <c r="I199" s="177">
        <v>0.16915408178897948</v>
      </c>
      <c r="J199" s="176" t="s">
        <v>75</v>
      </c>
      <c r="K199" s="176" t="s">
        <v>76</v>
      </c>
      <c r="L199" s="176" t="s">
        <v>77</v>
      </c>
      <c r="M199" s="176" t="s">
        <v>78</v>
      </c>
      <c r="N199" s="185"/>
      <c r="O199" s="169"/>
    </row>
    <row r="200" spans="2:15" ht="12" customHeight="1">
      <c r="B200" s="168"/>
      <c r="C200" s="184" t="s">
        <v>70</v>
      </c>
      <c r="D200" s="139" t="s">
        <v>71</v>
      </c>
      <c r="E200" s="139" t="s">
        <v>84</v>
      </c>
      <c r="F200" s="139" t="s">
        <v>166</v>
      </c>
      <c r="G200" s="176" t="s">
        <v>74</v>
      </c>
      <c r="H200" s="177">
        <v>0.35482000000000002</v>
      </c>
      <c r="I200" s="177">
        <v>0.13118472572275761</v>
      </c>
      <c r="J200" s="176" t="s">
        <v>75</v>
      </c>
      <c r="K200" s="176" t="s">
        <v>76</v>
      </c>
      <c r="L200" s="176" t="s">
        <v>77</v>
      </c>
      <c r="M200" s="176" t="s">
        <v>78</v>
      </c>
      <c r="N200" s="185"/>
      <c r="O200" s="169"/>
    </row>
    <row r="201" spans="2:15" ht="12" customHeight="1">
      <c r="B201" s="168"/>
      <c r="C201" s="184" t="s">
        <v>70</v>
      </c>
      <c r="D201" s="139" t="s">
        <v>71</v>
      </c>
      <c r="E201" s="139" t="s">
        <v>84</v>
      </c>
      <c r="F201" s="139" t="s">
        <v>163</v>
      </c>
      <c r="G201" s="176" t="s">
        <v>74</v>
      </c>
      <c r="H201" s="177">
        <v>0.24376500000000001</v>
      </c>
      <c r="I201" s="177">
        <v>7.23082690882135E-2</v>
      </c>
      <c r="J201" s="176" t="s">
        <v>75</v>
      </c>
      <c r="K201" s="176" t="s">
        <v>76</v>
      </c>
      <c r="L201" s="176" t="s">
        <v>77</v>
      </c>
      <c r="M201" s="176" t="s">
        <v>78</v>
      </c>
      <c r="N201" s="185"/>
      <c r="O201" s="169"/>
    </row>
    <row r="202" spans="2:15" ht="12" customHeight="1">
      <c r="B202" s="168"/>
      <c r="C202" s="184" t="s">
        <v>70</v>
      </c>
      <c r="D202" s="139" t="s">
        <v>71</v>
      </c>
      <c r="E202" s="139" t="s">
        <v>99</v>
      </c>
      <c r="F202" s="139" t="s">
        <v>93</v>
      </c>
      <c r="G202" s="176" t="s">
        <v>74</v>
      </c>
      <c r="H202" s="177">
        <v>0.44845800000000002</v>
      </c>
      <c r="I202" s="177">
        <v>0.2002023978255498</v>
      </c>
      <c r="J202" s="176" t="s">
        <v>75</v>
      </c>
      <c r="K202" s="176" t="s">
        <v>76</v>
      </c>
      <c r="L202" s="176" t="s">
        <v>77</v>
      </c>
      <c r="M202" s="176" t="s">
        <v>78</v>
      </c>
      <c r="N202" s="185"/>
      <c r="O202" s="169"/>
    </row>
    <row r="203" spans="2:15" ht="12" customHeight="1">
      <c r="B203" s="168"/>
      <c r="C203" s="184" t="s">
        <v>70</v>
      </c>
      <c r="D203" s="139" t="s">
        <v>71</v>
      </c>
      <c r="E203" s="139" t="s">
        <v>84</v>
      </c>
      <c r="F203" s="139" t="s">
        <v>167</v>
      </c>
      <c r="G203" s="176" t="s">
        <v>74</v>
      </c>
      <c r="H203" s="177">
        <v>0.233295</v>
      </c>
      <c r="I203" s="177">
        <v>6.5578808994316784E-2</v>
      </c>
      <c r="J203" s="176" t="s">
        <v>75</v>
      </c>
      <c r="K203" s="176" t="s">
        <v>76</v>
      </c>
      <c r="L203" s="176" t="s">
        <v>77</v>
      </c>
      <c r="M203" s="176" t="s">
        <v>78</v>
      </c>
      <c r="N203" s="185"/>
      <c r="O203" s="169"/>
    </row>
    <row r="204" spans="2:15" ht="12" customHeight="1">
      <c r="B204" s="168"/>
      <c r="C204" s="184" t="s">
        <v>70</v>
      </c>
      <c r="D204" s="139" t="s">
        <v>71</v>
      </c>
      <c r="E204" s="139" t="s">
        <v>99</v>
      </c>
      <c r="F204" s="139" t="s">
        <v>103</v>
      </c>
      <c r="G204" s="176" t="s">
        <v>74</v>
      </c>
      <c r="H204" s="177">
        <v>0.52375099999999997</v>
      </c>
      <c r="I204" s="177">
        <v>0.22412471435631334</v>
      </c>
      <c r="J204" s="176" t="s">
        <v>75</v>
      </c>
      <c r="K204" s="176" t="s">
        <v>76</v>
      </c>
      <c r="L204" s="176" t="s">
        <v>77</v>
      </c>
      <c r="M204" s="176" t="s">
        <v>78</v>
      </c>
      <c r="N204" s="185"/>
      <c r="O204" s="169"/>
    </row>
    <row r="205" spans="2:15" ht="12" customHeight="1">
      <c r="B205" s="168"/>
      <c r="C205" s="184" t="s">
        <v>70</v>
      </c>
      <c r="D205" s="139" t="s">
        <v>71</v>
      </c>
      <c r="E205" s="139" t="s">
        <v>84</v>
      </c>
      <c r="F205" s="139" t="s">
        <v>130</v>
      </c>
      <c r="G205" s="176" t="s">
        <v>74</v>
      </c>
      <c r="H205" s="177">
        <v>0.30764599999999998</v>
      </c>
      <c r="I205" s="177">
        <v>0.16056547491969361</v>
      </c>
      <c r="J205" s="176" t="s">
        <v>75</v>
      </c>
      <c r="K205" s="176" t="s">
        <v>76</v>
      </c>
      <c r="L205" s="176" t="s">
        <v>77</v>
      </c>
      <c r="M205" s="176" t="s">
        <v>78</v>
      </c>
      <c r="N205" s="185"/>
      <c r="O205" s="169"/>
    </row>
    <row r="206" spans="2:15" ht="12" customHeight="1">
      <c r="B206" s="168"/>
      <c r="C206" s="184" t="s">
        <v>70</v>
      </c>
      <c r="D206" s="139" t="s">
        <v>71</v>
      </c>
      <c r="E206" s="139" t="s">
        <v>99</v>
      </c>
      <c r="F206" s="139" t="s">
        <v>121</v>
      </c>
      <c r="G206" s="176" t="s">
        <v>74</v>
      </c>
      <c r="H206" s="177">
        <v>0.46071000000000001</v>
      </c>
      <c r="I206" s="177">
        <v>0.19126304719545342</v>
      </c>
      <c r="J206" s="176" t="s">
        <v>75</v>
      </c>
      <c r="K206" s="176" t="s">
        <v>76</v>
      </c>
      <c r="L206" s="176" t="s">
        <v>77</v>
      </c>
      <c r="M206" s="176" t="s">
        <v>78</v>
      </c>
      <c r="N206" s="185"/>
      <c r="O206" s="169"/>
    </row>
    <row r="207" spans="2:15" ht="12" customHeight="1">
      <c r="B207" s="168"/>
      <c r="C207" s="184" t="s">
        <v>70</v>
      </c>
      <c r="D207" s="139" t="s">
        <v>71</v>
      </c>
      <c r="E207" s="139" t="s">
        <v>97</v>
      </c>
      <c r="F207" s="139" t="s">
        <v>82</v>
      </c>
      <c r="G207" s="176" t="s">
        <v>74</v>
      </c>
      <c r="H207" s="177">
        <v>25.471429000000001</v>
      </c>
      <c r="I207" s="177">
        <v>25.2272366567828</v>
      </c>
      <c r="J207" s="176" t="s">
        <v>75</v>
      </c>
      <c r="K207" s="176" t="s">
        <v>76</v>
      </c>
      <c r="L207" s="176" t="s">
        <v>77</v>
      </c>
      <c r="M207" s="176" t="s">
        <v>78</v>
      </c>
      <c r="N207" s="185"/>
      <c r="O207" s="169"/>
    </row>
    <row r="208" spans="2:15" ht="12" customHeight="1">
      <c r="B208" s="168"/>
      <c r="C208" s="184" t="s">
        <v>70</v>
      </c>
      <c r="D208" s="139" t="s">
        <v>71</v>
      </c>
      <c r="E208" s="139" t="s">
        <v>84</v>
      </c>
      <c r="F208" s="139" t="s">
        <v>82</v>
      </c>
      <c r="G208" s="176" t="s">
        <v>74</v>
      </c>
      <c r="H208" s="177">
        <v>0.238145</v>
      </c>
      <c r="I208" s="177">
        <v>8.6524021744502091E-2</v>
      </c>
      <c r="J208" s="176" t="s">
        <v>75</v>
      </c>
      <c r="K208" s="176" t="s">
        <v>76</v>
      </c>
      <c r="L208" s="176" t="s">
        <v>77</v>
      </c>
      <c r="M208" s="176" t="s">
        <v>78</v>
      </c>
      <c r="N208" s="185"/>
      <c r="O208" s="169"/>
    </row>
    <row r="209" spans="2:15" ht="12" customHeight="1">
      <c r="B209" s="168"/>
      <c r="C209" s="184" t="s">
        <v>70</v>
      </c>
      <c r="D209" s="139" t="s">
        <v>71</v>
      </c>
      <c r="E209" s="139" t="s">
        <v>72</v>
      </c>
      <c r="F209" s="139" t="s">
        <v>115</v>
      </c>
      <c r="G209" s="176" t="s">
        <v>74</v>
      </c>
      <c r="H209" s="177">
        <v>0.77560099999999998</v>
      </c>
      <c r="I209" s="177">
        <v>0.59785313466765511</v>
      </c>
      <c r="J209" s="176" t="s">
        <v>75</v>
      </c>
      <c r="K209" s="176" t="s">
        <v>76</v>
      </c>
      <c r="L209" s="176" t="s">
        <v>77</v>
      </c>
      <c r="M209" s="176" t="s">
        <v>78</v>
      </c>
      <c r="N209" s="185"/>
      <c r="O209" s="169"/>
    </row>
    <row r="210" spans="2:15" ht="12" customHeight="1">
      <c r="B210" s="168"/>
      <c r="C210" s="184" t="s">
        <v>70</v>
      </c>
      <c r="D210" s="139" t="s">
        <v>71</v>
      </c>
      <c r="E210" s="139" t="s">
        <v>99</v>
      </c>
      <c r="F210" s="139" t="s">
        <v>104</v>
      </c>
      <c r="G210" s="176" t="s">
        <v>74</v>
      </c>
      <c r="H210" s="177">
        <v>0.43669799999999998</v>
      </c>
      <c r="I210" s="177">
        <v>0.25042137830491723</v>
      </c>
      <c r="J210" s="176" t="s">
        <v>75</v>
      </c>
      <c r="K210" s="176" t="s">
        <v>76</v>
      </c>
      <c r="L210" s="176" t="s">
        <v>77</v>
      </c>
      <c r="M210" s="176" t="s">
        <v>78</v>
      </c>
      <c r="N210" s="185"/>
      <c r="O210" s="169"/>
    </row>
    <row r="211" spans="2:15" ht="12" customHeight="1">
      <c r="B211" s="168"/>
      <c r="C211" s="184" t="s">
        <v>70</v>
      </c>
      <c r="D211" s="139" t="s">
        <v>71</v>
      </c>
      <c r="E211" s="139" t="s">
        <v>84</v>
      </c>
      <c r="F211" s="139" t="s">
        <v>99</v>
      </c>
      <c r="G211" s="176" t="s">
        <v>74</v>
      </c>
      <c r="H211" s="177">
        <v>0.252328</v>
      </c>
      <c r="I211" s="177">
        <v>0.15310957598220903</v>
      </c>
      <c r="J211" s="176" t="s">
        <v>75</v>
      </c>
      <c r="K211" s="176" t="s">
        <v>76</v>
      </c>
      <c r="L211" s="176" t="s">
        <v>77</v>
      </c>
      <c r="M211" s="176" t="s">
        <v>78</v>
      </c>
      <c r="N211" s="185"/>
      <c r="O211" s="169"/>
    </row>
    <row r="212" spans="2:15" ht="12" customHeight="1">
      <c r="B212" s="168"/>
      <c r="C212" s="184" t="s">
        <v>70</v>
      </c>
      <c r="D212" s="139" t="s">
        <v>71</v>
      </c>
      <c r="E212" s="139" t="s">
        <v>84</v>
      </c>
      <c r="F212" s="139" t="s">
        <v>109</v>
      </c>
      <c r="G212" s="176" t="s">
        <v>74</v>
      </c>
      <c r="H212" s="177">
        <v>0.27212399999999998</v>
      </c>
      <c r="I212" s="177">
        <v>8.3294904620706697E-2</v>
      </c>
      <c r="J212" s="176" t="s">
        <v>75</v>
      </c>
      <c r="K212" s="176" t="s">
        <v>76</v>
      </c>
      <c r="L212" s="176" t="s">
        <v>77</v>
      </c>
      <c r="M212" s="176" t="s">
        <v>78</v>
      </c>
      <c r="N212" s="185"/>
      <c r="O212" s="169"/>
    </row>
    <row r="213" spans="2:15" ht="12" customHeight="1">
      <c r="B213" s="168"/>
      <c r="C213" s="184" t="s">
        <v>70</v>
      </c>
      <c r="D213" s="139" t="s">
        <v>71</v>
      </c>
      <c r="E213" s="139" t="s">
        <v>95</v>
      </c>
      <c r="F213" s="139" t="s">
        <v>117</v>
      </c>
      <c r="G213" s="176" t="s">
        <v>74</v>
      </c>
      <c r="H213" s="177">
        <v>4.3431160000000002</v>
      </c>
      <c r="I213" s="177">
        <v>4.3398056464047441</v>
      </c>
      <c r="J213" s="176" t="s">
        <v>75</v>
      </c>
      <c r="K213" s="176" t="s">
        <v>76</v>
      </c>
      <c r="L213" s="176" t="s">
        <v>77</v>
      </c>
      <c r="M213" s="176" t="s">
        <v>78</v>
      </c>
      <c r="N213" s="185"/>
      <c r="O213" s="169"/>
    </row>
    <row r="214" spans="2:15" ht="12" customHeight="1">
      <c r="B214" s="168"/>
      <c r="C214" s="184" t="s">
        <v>70</v>
      </c>
      <c r="D214" s="139" t="s">
        <v>71</v>
      </c>
      <c r="E214" s="139" t="s">
        <v>72</v>
      </c>
      <c r="F214" s="139" t="s">
        <v>163</v>
      </c>
      <c r="G214" s="176" t="s">
        <v>74</v>
      </c>
      <c r="H214" s="177">
        <v>19.755222</v>
      </c>
      <c r="I214" s="177">
        <v>19.042567502100319</v>
      </c>
      <c r="J214" s="176" t="s">
        <v>75</v>
      </c>
      <c r="K214" s="176" t="s">
        <v>76</v>
      </c>
      <c r="L214" s="176" t="s">
        <v>77</v>
      </c>
      <c r="M214" s="176" t="s">
        <v>78</v>
      </c>
      <c r="N214" s="185"/>
      <c r="O214" s="169"/>
    </row>
    <row r="215" spans="2:15" ht="12" customHeight="1">
      <c r="B215" s="168"/>
      <c r="C215" s="184" t="s">
        <v>70</v>
      </c>
      <c r="D215" s="139" t="s">
        <v>71</v>
      </c>
      <c r="E215" s="139" t="s">
        <v>80</v>
      </c>
      <c r="F215" s="139" t="s">
        <v>100</v>
      </c>
      <c r="G215" s="176" t="s">
        <v>74</v>
      </c>
      <c r="H215" s="177">
        <v>648.77785700000004</v>
      </c>
      <c r="I215" s="177">
        <v>644.97796011860635</v>
      </c>
      <c r="J215" s="176" t="s">
        <v>75</v>
      </c>
      <c r="K215" s="176" t="s">
        <v>76</v>
      </c>
      <c r="L215" s="176" t="s">
        <v>77</v>
      </c>
      <c r="M215" s="176" t="s">
        <v>78</v>
      </c>
      <c r="N215" s="185"/>
      <c r="O215" s="169"/>
    </row>
    <row r="216" spans="2:15" ht="12" customHeight="1">
      <c r="B216" s="168"/>
      <c r="C216" s="184" t="s">
        <v>70</v>
      </c>
      <c r="D216" s="139" t="s">
        <v>71</v>
      </c>
      <c r="E216" s="139" t="s">
        <v>99</v>
      </c>
      <c r="F216" s="139" t="s">
        <v>72</v>
      </c>
      <c r="G216" s="176" t="s">
        <v>74</v>
      </c>
      <c r="H216" s="177">
        <v>0.47053200000000001</v>
      </c>
      <c r="I216" s="177">
        <v>8.2490888559426725E-2</v>
      </c>
      <c r="J216" s="176" t="s">
        <v>75</v>
      </c>
      <c r="K216" s="176" t="s">
        <v>76</v>
      </c>
      <c r="L216" s="176" t="s">
        <v>77</v>
      </c>
      <c r="M216" s="176" t="s">
        <v>78</v>
      </c>
      <c r="N216" s="185"/>
      <c r="O216" s="169"/>
    </row>
    <row r="217" spans="2:15" ht="12" customHeight="1">
      <c r="B217" s="168"/>
      <c r="C217" s="184" t="s">
        <v>70</v>
      </c>
      <c r="D217" s="139" t="s">
        <v>71</v>
      </c>
      <c r="E217" s="139" t="s">
        <v>97</v>
      </c>
      <c r="F217" s="139" t="s">
        <v>72</v>
      </c>
      <c r="G217" s="176" t="s">
        <v>74</v>
      </c>
      <c r="H217" s="177">
        <v>3.3056329999999998</v>
      </c>
      <c r="I217" s="177">
        <v>2.279049971830986</v>
      </c>
      <c r="J217" s="176" t="s">
        <v>75</v>
      </c>
      <c r="K217" s="176" t="s">
        <v>76</v>
      </c>
      <c r="L217" s="176" t="s">
        <v>77</v>
      </c>
      <c r="M217" s="176" t="s">
        <v>78</v>
      </c>
      <c r="N217" s="185"/>
      <c r="O217" s="169"/>
    </row>
    <row r="218" spans="2:15" ht="12" customHeight="1">
      <c r="B218" s="168"/>
      <c r="C218" s="184" t="s">
        <v>70</v>
      </c>
      <c r="D218" s="139" t="s">
        <v>71</v>
      </c>
      <c r="E218" s="139" t="s">
        <v>87</v>
      </c>
      <c r="F218" s="139" t="s">
        <v>111</v>
      </c>
      <c r="G218" s="176" t="s">
        <v>74</v>
      </c>
      <c r="H218" s="177">
        <v>7.2566459999999999</v>
      </c>
      <c r="I218" s="177">
        <v>7.0084923370397822</v>
      </c>
      <c r="J218" s="176" t="s">
        <v>75</v>
      </c>
      <c r="K218" s="176" t="s">
        <v>76</v>
      </c>
      <c r="L218" s="176" t="s">
        <v>77</v>
      </c>
      <c r="M218" s="176" t="s">
        <v>78</v>
      </c>
      <c r="N218" s="185"/>
      <c r="O218" s="169"/>
    </row>
    <row r="219" spans="2:15" ht="12" customHeight="1">
      <c r="B219" s="168"/>
      <c r="C219" s="184" t="s">
        <v>70</v>
      </c>
      <c r="D219" s="139" t="s">
        <v>71</v>
      </c>
      <c r="E219" s="139" t="s">
        <v>103</v>
      </c>
      <c r="F219" s="139" t="s">
        <v>97</v>
      </c>
      <c r="G219" s="176" t="s">
        <v>74</v>
      </c>
      <c r="H219" s="177">
        <v>1.4482680000000001</v>
      </c>
      <c r="I219" s="177">
        <v>1.230632824314307</v>
      </c>
      <c r="J219" s="176" t="s">
        <v>75</v>
      </c>
      <c r="K219" s="176" t="s">
        <v>76</v>
      </c>
      <c r="L219" s="176" t="s">
        <v>77</v>
      </c>
      <c r="M219" s="176" t="s">
        <v>78</v>
      </c>
      <c r="N219" s="185"/>
      <c r="O219" s="169"/>
    </row>
    <row r="220" spans="2:15" ht="12" customHeight="1">
      <c r="B220" s="168"/>
      <c r="C220" s="184" t="s">
        <v>70</v>
      </c>
      <c r="D220" s="139" t="s">
        <v>71</v>
      </c>
      <c r="E220" s="139" t="s">
        <v>84</v>
      </c>
      <c r="F220" s="139" t="s">
        <v>97</v>
      </c>
      <c r="G220" s="176" t="s">
        <v>74</v>
      </c>
      <c r="H220" s="177">
        <v>0.28218100000000002</v>
      </c>
      <c r="I220" s="177">
        <v>0.27725139041265134</v>
      </c>
      <c r="J220" s="176" t="s">
        <v>75</v>
      </c>
      <c r="K220" s="176" t="s">
        <v>76</v>
      </c>
      <c r="L220" s="176" t="s">
        <v>77</v>
      </c>
      <c r="M220" s="176" t="s">
        <v>78</v>
      </c>
      <c r="N220" s="185"/>
      <c r="O220" s="169"/>
    </row>
    <row r="221" spans="2:15" ht="12" customHeight="1">
      <c r="B221" s="168"/>
      <c r="C221" s="184" t="s">
        <v>70</v>
      </c>
      <c r="D221" s="139" t="s">
        <v>71</v>
      </c>
      <c r="E221" s="139" t="s">
        <v>84</v>
      </c>
      <c r="F221" s="139" t="s">
        <v>168</v>
      </c>
      <c r="G221" s="176" t="s">
        <v>74</v>
      </c>
      <c r="H221" s="177">
        <v>0.246419</v>
      </c>
      <c r="I221" s="177">
        <v>0.24623500420064245</v>
      </c>
      <c r="J221" s="176" t="s">
        <v>75</v>
      </c>
      <c r="K221" s="176" t="s">
        <v>76</v>
      </c>
      <c r="L221" s="176" t="s">
        <v>77</v>
      </c>
      <c r="M221" s="176" t="s">
        <v>78</v>
      </c>
      <c r="N221" s="185"/>
      <c r="O221" s="169"/>
    </row>
    <row r="222" spans="2:15" ht="12" customHeight="1">
      <c r="B222" s="168"/>
      <c r="C222" s="184" t="s">
        <v>70</v>
      </c>
      <c r="D222" s="139" t="s">
        <v>71</v>
      </c>
      <c r="E222" s="139" t="s">
        <v>72</v>
      </c>
      <c r="F222" s="139" t="s">
        <v>80</v>
      </c>
      <c r="G222" s="176" t="s">
        <v>74</v>
      </c>
      <c r="H222" s="177">
        <v>1.7348520000000001</v>
      </c>
      <c r="I222" s="177">
        <v>1.7137238290091426</v>
      </c>
      <c r="J222" s="176" t="s">
        <v>75</v>
      </c>
      <c r="K222" s="176" t="s">
        <v>76</v>
      </c>
      <c r="L222" s="176" t="s">
        <v>77</v>
      </c>
      <c r="M222" s="176" t="s">
        <v>78</v>
      </c>
      <c r="N222" s="185"/>
      <c r="O222" s="169"/>
    </row>
    <row r="223" spans="2:15" ht="12" customHeight="1">
      <c r="B223" s="168"/>
      <c r="C223" s="184" t="s">
        <v>70</v>
      </c>
      <c r="D223" s="139" t="s">
        <v>71</v>
      </c>
      <c r="E223" s="139" t="s">
        <v>72</v>
      </c>
      <c r="F223" s="139" t="s">
        <v>96</v>
      </c>
      <c r="G223" s="176" t="s">
        <v>74</v>
      </c>
      <c r="H223" s="177">
        <v>9.2200000000000008E-3</v>
      </c>
      <c r="I223" s="177">
        <v>9.2130054361255244E-3</v>
      </c>
      <c r="J223" s="176" t="s">
        <v>75</v>
      </c>
      <c r="K223" s="176" t="s">
        <v>76</v>
      </c>
      <c r="L223" s="176" t="s">
        <v>77</v>
      </c>
      <c r="M223" s="176" t="s">
        <v>78</v>
      </c>
      <c r="N223" s="185"/>
      <c r="O223" s="169"/>
    </row>
    <row r="224" spans="2:15" ht="12" customHeight="1">
      <c r="B224" s="168"/>
      <c r="C224" s="184" t="s">
        <v>70</v>
      </c>
      <c r="D224" s="139" t="s">
        <v>71</v>
      </c>
      <c r="E224" s="139" t="s">
        <v>87</v>
      </c>
      <c r="F224" s="139" t="s">
        <v>84</v>
      </c>
      <c r="G224" s="176" t="s">
        <v>74</v>
      </c>
      <c r="H224" s="177">
        <v>2.1775340000000001</v>
      </c>
      <c r="I224" s="177">
        <v>2.1758576468989372</v>
      </c>
      <c r="J224" s="176" t="s">
        <v>75</v>
      </c>
      <c r="K224" s="176" t="s">
        <v>76</v>
      </c>
      <c r="L224" s="176" t="s">
        <v>77</v>
      </c>
      <c r="M224" s="176" t="s">
        <v>78</v>
      </c>
      <c r="N224" s="185"/>
      <c r="O224" s="169"/>
    </row>
    <row r="225" spans="2:15" ht="12" customHeight="1">
      <c r="B225" s="168"/>
      <c r="C225" s="184" t="s">
        <v>70</v>
      </c>
      <c r="D225" s="139" t="s">
        <v>71</v>
      </c>
      <c r="E225" s="139" t="s">
        <v>87</v>
      </c>
      <c r="F225" s="139" t="s">
        <v>130</v>
      </c>
      <c r="G225" s="176" t="s">
        <v>74</v>
      </c>
      <c r="H225" s="177">
        <v>2.0315690000000002</v>
      </c>
      <c r="I225" s="177">
        <v>2.0215687286879169</v>
      </c>
      <c r="J225" s="176" t="s">
        <v>75</v>
      </c>
      <c r="K225" s="176" t="s">
        <v>76</v>
      </c>
      <c r="L225" s="176" t="s">
        <v>77</v>
      </c>
      <c r="M225" s="176" t="s">
        <v>78</v>
      </c>
      <c r="N225" s="185"/>
      <c r="O225" s="169"/>
    </row>
    <row r="226" spans="2:15" ht="12" customHeight="1">
      <c r="B226" s="168"/>
      <c r="C226" s="184" t="s">
        <v>70</v>
      </c>
      <c r="D226" s="139" t="s">
        <v>71</v>
      </c>
      <c r="E226" s="139" t="s">
        <v>87</v>
      </c>
      <c r="F226" s="139" t="s">
        <v>105</v>
      </c>
      <c r="G226" s="176" t="s">
        <v>74</v>
      </c>
      <c r="H226" s="177">
        <v>2.048089</v>
      </c>
      <c r="I226" s="177">
        <v>2.046550395107487</v>
      </c>
      <c r="J226" s="176" t="s">
        <v>75</v>
      </c>
      <c r="K226" s="176" t="s">
        <v>76</v>
      </c>
      <c r="L226" s="176" t="s">
        <v>77</v>
      </c>
      <c r="M226" s="176" t="s">
        <v>78</v>
      </c>
      <c r="N226" s="185"/>
      <c r="O226" s="169"/>
    </row>
    <row r="227" spans="2:15" ht="12" customHeight="1">
      <c r="B227" s="168"/>
      <c r="C227" s="184" t="s">
        <v>70</v>
      </c>
      <c r="D227" s="139" t="s">
        <v>71</v>
      </c>
      <c r="E227" s="139" t="s">
        <v>87</v>
      </c>
      <c r="F227" s="139" t="s">
        <v>83</v>
      </c>
      <c r="G227" s="176" t="s">
        <v>74</v>
      </c>
      <c r="H227" s="177">
        <v>2.7489840000000001</v>
      </c>
      <c r="I227" s="177">
        <v>2.7469336476402275</v>
      </c>
      <c r="J227" s="176" t="s">
        <v>75</v>
      </c>
      <c r="K227" s="176" t="s">
        <v>76</v>
      </c>
      <c r="L227" s="176" t="s">
        <v>77</v>
      </c>
      <c r="M227" s="176" t="s">
        <v>78</v>
      </c>
      <c r="N227" s="185"/>
      <c r="O227" s="169"/>
    </row>
    <row r="228" spans="2:15" ht="12" customHeight="1">
      <c r="B228" s="168"/>
      <c r="C228" s="184" t="s">
        <v>70</v>
      </c>
      <c r="D228" s="139" t="s">
        <v>71</v>
      </c>
      <c r="E228" s="139" t="s">
        <v>87</v>
      </c>
      <c r="F228" s="139" t="s">
        <v>89</v>
      </c>
      <c r="G228" s="176" t="s">
        <v>74</v>
      </c>
      <c r="H228" s="177">
        <v>2.0953620000000002</v>
      </c>
      <c r="I228" s="177">
        <v>2.0920791645663455</v>
      </c>
      <c r="J228" s="176" t="s">
        <v>75</v>
      </c>
      <c r="K228" s="176" t="s">
        <v>76</v>
      </c>
      <c r="L228" s="176" t="s">
        <v>77</v>
      </c>
      <c r="M228" s="176" t="s">
        <v>78</v>
      </c>
      <c r="N228" s="185"/>
      <c r="O228" s="169"/>
    </row>
    <row r="229" spans="2:15" ht="12" customHeight="1">
      <c r="B229" s="168"/>
      <c r="C229" s="184" t="s">
        <v>70</v>
      </c>
      <c r="D229" s="139" t="s">
        <v>71</v>
      </c>
      <c r="E229" s="139" t="s">
        <v>95</v>
      </c>
      <c r="F229" s="139" t="s">
        <v>130</v>
      </c>
      <c r="G229" s="176" t="s">
        <v>74</v>
      </c>
      <c r="H229" s="177">
        <v>15.316629000000001</v>
      </c>
      <c r="I229" s="177">
        <v>15.305012700271806</v>
      </c>
      <c r="J229" s="176" t="s">
        <v>75</v>
      </c>
      <c r="K229" s="176" t="s">
        <v>76</v>
      </c>
      <c r="L229" s="176" t="s">
        <v>77</v>
      </c>
      <c r="M229" s="176" t="s">
        <v>78</v>
      </c>
      <c r="N229" s="185"/>
      <c r="O229" s="169"/>
    </row>
    <row r="230" spans="2:15" ht="12" customHeight="1">
      <c r="B230" s="168"/>
      <c r="C230" s="184" t="s">
        <v>70</v>
      </c>
      <c r="D230" s="139" t="s">
        <v>71</v>
      </c>
      <c r="E230" s="139" t="s">
        <v>95</v>
      </c>
      <c r="F230" s="139" t="s">
        <v>115</v>
      </c>
      <c r="G230" s="176" t="s">
        <v>74</v>
      </c>
      <c r="H230" s="177">
        <v>15.023052</v>
      </c>
      <c r="I230" s="177">
        <v>15.011420547319</v>
      </c>
      <c r="J230" s="176" t="s">
        <v>75</v>
      </c>
      <c r="K230" s="176" t="s">
        <v>76</v>
      </c>
      <c r="L230" s="176" t="s">
        <v>77</v>
      </c>
      <c r="M230" s="176" t="s">
        <v>78</v>
      </c>
      <c r="N230" s="185"/>
      <c r="O230" s="169"/>
    </row>
    <row r="231" spans="2:15" ht="12" customHeight="1">
      <c r="B231" s="168"/>
      <c r="C231" s="184" t="s">
        <v>70</v>
      </c>
      <c r="D231" s="139" t="s">
        <v>71</v>
      </c>
      <c r="E231" s="139" t="s">
        <v>97</v>
      </c>
      <c r="F231" s="139" t="s">
        <v>111</v>
      </c>
      <c r="G231" s="176" t="s">
        <v>74</v>
      </c>
      <c r="H231" s="177">
        <v>25.083680000000001</v>
      </c>
      <c r="I231" s="177">
        <v>25.063935789967875</v>
      </c>
      <c r="J231" s="176" t="s">
        <v>75</v>
      </c>
      <c r="K231" s="176" t="s">
        <v>76</v>
      </c>
      <c r="L231" s="176" t="s">
        <v>77</v>
      </c>
      <c r="M231" s="176" t="s">
        <v>78</v>
      </c>
      <c r="N231" s="185"/>
      <c r="O231" s="169"/>
    </row>
    <row r="232" spans="2:15" ht="12" customHeight="1">
      <c r="B232" s="168"/>
      <c r="C232" s="184" t="s">
        <v>70</v>
      </c>
      <c r="D232" s="139" t="s">
        <v>71</v>
      </c>
      <c r="E232" s="139" t="s">
        <v>103</v>
      </c>
      <c r="F232" s="139" t="s">
        <v>84</v>
      </c>
      <c r="G232" s="176" t="s">
        <v>74</v>
      </c>
      <c r="H232" s="177">
        <v>1.4159679999999999</v>
      </c>
      <c r="I232" s="177">
        <v>1.4139357029898691</v>
      </c>
      <c r="J232" s="176" t="s">
        <v>75</v>
      </c>
      <c r="K232" s="176" t="s">
        <v>76</v>
      </c>
      <c r="L232" s="176" t="s">
        <v>77</v>
      </c>
      <c r="M232" s="176" t="s">
        <v>78</v>
      </c>
      <c r="N232" s="185"/>
      <c r="O232" s="169"/>
    </row>
    <row r="233" spans="2:15" ht="12" customHeight="1">
      <c r="B233" s="168"/>
      <c r="C233" s="184" t="s">
        <v>70</v>
      </c>
      <c r="D233" s="139" t="s">
        <v>71</v>
      </c>
      <c r="E233" s="139" t="s">
        <v>103</v>
      </c>
      <c r="F233" s="139" t="s">
        <v>72</v>
      </c>
      <c r="G233" s="176" t="s">
        <v>74</v>
      </c>
      <c r="H233" s="177">
        <v>1.1156060000000001</v>
      </c>
      <c r="I233" s="177">
        <v>1.1141788250555966</v>
      </c>
      <c r="J233" s="176" t="s">
        <v>75</v>
      </c>
      <c r="K233" s="176" t="s">
        <v>76</v>
      </c>
      <c r="L233" s="176" t="s">
        <v>77</v>
      </c>
      <c r="M233" s="176" t="s">
        <v>78</v>
      </c>
      <c r="N233" s="185"/>
      <c r="O233" s="169"/>
    </row>
    <row r="234" spans="2:15" ht="12" customHeight="1">
      <c r="B234" s="168"/>
      <c r="C234" s="184" t="s">
        <v>70</v>
      </c>
      <c r="D234" s="139" t="s">
        <v>71</v>
      </c>
      <c r="E234" s="139" t="s">
        <v>103</v>
      </c>
      <c r="F234" s="139" t="s">
        <v>102</v>
      </c>
      <c r="G234" s="176" t="s">
        <v>74</v>
      </c>
      <c r="H234" s="177">
        <v>0.87483200000000005</v>
      </c>
      <c r="I234" s="177">
        <v>0.87642317099085743</v>
      </c>
      <c r="J234" s="176" t="s">
        <v>75</v>
      </c>
      <c r="K234" s="176" t="s">
        <v>76</v>
      </c>
      <c r="L234" s="176" t="s">
        <v>77</v>
      </c>
      <c r="M234" s="176" t="s">
        <v>78</v>
      </c>
      <c r="N234" s="185"/>
      <c r="O234" s="169"/>
    </row>
    <row r="235" spans="2:15" ht="12" customHeight="1">
      <c r="B235" s="168"/>
      <c r="C235" s="184" t="s">
        <v>70</v>
      </c>
      <c r="D235" s="139" t="s">
        <v>71</v>
      </c>
      <c r="E235" s="139" t="s">
        <v>103</v>
      </c>
      <c r="F235" s="139" t="s">
        <v>99</v>
      </c>
      <c r="G235" s="176" t="s">
        <v>74</v>
      </c>
      <c r="H235" s="177">
        <v>1.0460719999999999</v>
      </c>
      <c r="I235" s="177">
        <v>1.0437074230294046</v>
      </c>
      <c r="J235" s="176" t="s">
        <v>75</v>
      </c>
      <c r="K235" s="176" t="s">
        <v>76</v>
      </c>
      <c r="L235" s="176" t="s">
        <v>77</v>
      </c>
      <c r="M235" s="176" t="s">
        <v>78</v>
      </c>
      <c r="N235" s="185"/>
      <c r="O235" s="169"/>
    </row>
    <row r="236" spans="2:15" ht="12" customHeight="1">
      <c r="B236" s="168"/>
      <c r="C236" s="184" t="s">
        <v>70</v>
      </c>
      <c r="D236" s="139" t="s">
        <v>71</v>
      </c>
      <c r="E236" s="139" t="s">
        <v>103</v>
      </c>
      <c r="F236" s="139" t="s">
        <v>130</v>
      </c>
      <c r="G236" s="176" t="s">
        <v>74</v>
      </c>
      <c r="H236" s="177">
        <v>0.76744999999999997</v>
      </c>
      <c r="I236" s="177">
        <v>0.76267938127007662</v>
      </c>
      <c r="J236" s="176" t="s">
        <v>75</v>
      </c>
      <c r="K236" s="176" t="s">
        <v>76</v>
      </c>
      <c r="L236" s="176" t="s">
        <v>77</v>
      </c>
      <c r="M236" s="176" t="s">
        <v>78</v>
      </c>
      <c r="N236" s="185"/>
      <c r="O236" s="169"/>
    </row>
    <row r="237" spans="2:15" ht="12" customHeight="1">
      <c r="B237" s="168"/>
      <c r="C237" s="184" t="s">
        <v>70</v>
      </c>
      <c r="D237" s="139" t="s">
        <v>71</v>
      </c>
      <c r="E237" s="139" t="s">
        <v>103</v>
      </c>
      <c r="F237" s="139" t="s">
        <v>127</v>
      </c>
      <c r="G237" s="176" t="s">
        <v>74</v>
      </c>
      <c r="H237" s="177">
        <v>1.211209</v>
      </c>
      <c r="I237" s="177">
        <v>1.2039862960217445</v>
      </c>
      <c r="J237" s="176" t="s">
        <v>75</v>
      </c>
      <c r="K237" s="176" t="s">
        <v>76</v>
      </c>
      <c r="L237" s="176" t="s">
        <v>77</v>
      </c>
      <c r="M237" s="176" t="s">
        <v>78</v>
      </c>
      <c r="N237" s="185"/>
      <c r="O237" s="169"/>
    </row>
    <row r="238" spans="2:15" ht="12" customHeight="1">
      <c r="B238" s="168"/>
      <c r="C238" s="184" t="s">
        <v>70</v>
      </c>
      <c r="D238" s="139" t="s">
        <v>71</v>
      </c>
      <c r="E238" s="139" t="s">
        <v>103</v>
      </c>
      <c r="F238" s="139" t="s">
        <v>110</v>
      </c>
      <c r="G238" s="176" t="s">
        <v>74</v>
      </c>
      <c r="H238" s="177">
        <v>1.108433</v>
      </c>
      <c r="I238" s="177">
        <v>1.1078325416357797</v>
      </c>
      <c r="J238" s="176" t="s">
        <v>75</v>
      </c>
      <c r="K238" s="176" t="s">
        <v>76</v>
      </c>
      <c r="L238" s="176" t="s">
        <v>77</v>
      </c>
      <c r="M238" s="176" t="s">
        <v>78</v>
      </c>
      <c r="N238" s="185"/>
      <c r="O238" s="169"/>
    </row>
    <row r="239" spans="2:15" ht="12" customHeight="1">
      <c r="B239" s="168"/>
      <c r="C239" s="184" t="s">
        <v>70</v>
      </c>
      <c r="D239" s="139" t="s">
        <v>71</v>
      </c>
      <c r="E239" s="139" t="s">
        <v>103</v>
      </c>
      <c r="F239" s="139" t="s">
        <v>83</v>
      </c>
      <c r="G239" s="176" t="s">
        <v>74</v>
      </c>
      <c r="H239" s="177">
        <v>1.7010879999999999</v>
      </c>
      <c r="I239" s="177">
        <v>1.7014109451445516</v>
      </c>
      <c r="J239" s="176" t="s">
        <v>75</v>
      </c>
      <c r="K239" s="176" t="s">
        <v>76</v>
      </c>
      <c r="L239" s="176" t="s">
        <v>77</v>
      </c>
      <c r="M239" s="176" t="s">
        <v>78</v>
      </c>
      <c r="N239" s="185"/>
      <c r="O239" s="169"/>
    </row>
    <row r="240" spans="2:15" ht="12" customHeight="1">
      <c r="B240" s="168"/>
      <c r="C240" s="184" t="s">
        <v>70</v>
      </c>
      <c r="D240" s="139" t="s">
        <v>71</v>
      </c>
      <c r="E240" s="139" t="s">
        <v>103</v>
      </c>
      <c r="F240" s="139" t="s">
        <v>122</v>
      </c>
      <c r="G240" s="176" t="s">
        <v>74</v>
      </c>
      <c r="H240" s="177">
        <v>2.488219</v>
      </c>
      <c r="I240" s="177">
        <v>2.4881191171237957</v>
      </c>
      <c r="J240" s="176" t="s">
        <v>75</v>
      </c>
      <c r="K240" s="176" t="s">
        <v>76</v>
      </c>
      <c r="L240" s="176" t="s">
        <v>77</v>
      </c>
      <c r="M240" s="176" t="s">
        <v>78</v>
      </c>
      <c r="N240" s="185"/>
      <c r="O240" s="169"/>
    </row>
    <row r="241" spans="2:15" ht="12" customHeight="1">
      <c r="B241" s="168"/>
      <c r="C241" s="184" t="s">
        <v>70</v>
      </c>
      <c r="D241" s="139" t="s">
        <v>71</v>
      </c>
      <c r="E241" s="139" t="s">
        <v>103</v>
      </c>
      <c r="F241" s="139" t="s">
        <v>124</v>
      </c>
      <c r="G241" s="176" t="s">
        <v>74</v>
      </c>
      <c r="H241" s="177">
        <v>2.8509199999999999</v>
      </c>
      <c r="I241" s="177">
        <v>2.8368035910551024</v>
      </c>
      <c r="J241" s="176" t="s">
        <v>75</v>
      </c>
      <c r="K241" s="176" t="s">
        <v>76</v>
      </c>
      <c r="L241" s="176" t="s">
        <v>77</v>
      </c>
      <c r="M241" s="176" t="s">
        <v>78</v>
      </c>
      <c r="N241" s="185"/>
      <c r="O241" s="169"/>
    </row>
    <row r="242" spans="2:15" ht="12" customHeight="1">
      <c r="B242" s="168"/>
      <c r="C242" s="184" t="s">
        <v>70</v>
      </c>
      <c r="D242" s="139" t="s">
        <v>71</v>
      </c>
      <c r="E242" s="139" t="s">
        <v>103</v>
      </c>
      <c r="F242" s="139" t="s">
        <v>128</v>
      </c>
      <c r="G242" s="176" t="s">
        <v>74</v>
      </c>
      <c r="H242" s="177">
        <v>1.885788</v>
      </c>
      <c r="I242" s="177">
        <v>1.8918235043241907</v>
      </c>
      <c r="J242" s="176" t="s">
        <v>75</v>
      </c>
      <c r="K242" s="176" t="s">
        <v>76</v>
      </c>
      <c r="L242" s="176" t="s">
        <v>77</v>
      </c>
      <c r="M242" s="176" t="s">
        <v>78</v>
      </c>
      <c r="N242" s="185"/>
      <c r="O242" s="169"/>
    </row>
    <row r="243" spans="2:15" ht="12" customHeight="1">
      <c r="B243" s="168"/>
      <c r="C243" s="184" t="s">
        <v>70</v>
      </c>
      <c r="D243" s="139" t="s">
        <v>71</v>
      </c>
      <c r="E243" s="139" t="s">
        <v>103</v>
      </c>
      <c r="F243" s="139" t="s">
        <v>129</v>
      </c>
      <c r="G243" s="176" t="s">
        <v>74</v>
      </c>
      <c r="H243" s="177">
        <v>3.6564000000000001</v>
      </c>
      <c r="I243" s="177">
        <v>3.6425921097109</v>
      </c>
      <c r="J243" s="176" t="s">
        <v>75</v>
      </c>
      <c r="K243" s="176" t="s">
        <v>76</v>
      </c>
      <c r="L243" s="176" t="s">
        <v>77</v>
      </c>
      <c r="M243" s="176" t="s">
        <v>78</v>
      </c>
      <c r="N243" s="185"/>
      <c r="O243" s="169"/>
    </row>
    <row r="244" spans="2:15" ht="12" customHeight="1">
      <c r="B244" s="168"/>
      <c r="C244" s="184" t="s">
        <v>70</v>
      </c>
      <c r="D244" s="139" t="s">
        <v>71</v>
      </c>
      <c r="E244" s="139" t="s">
        <v>103</v>
      </c>
      <c r="F244" s="139" t="s">
        <v>169</v>
      </c>
      <c r="G244" s="176" t="s">
        <v>74</v>
      </c>
      <c r="H244" s="177">
        <v>2.45818</v>
      </c>
      <c r="I244" s="177">
        <v>2.4538279026439338</v>
      </c>
      <c r="J244" s="176" t="s">
        <v>75</v>
      </c>
      <c r="K244" s="176" t="s">
        <v>76</v>
      </c>
      <c r="L244" s="176" t="s">
        <v>77</v>
      </c>
      <c r="M244" s="176" t="s">
        <v>78</v>
      </c>
      <c r="N244" s="185"/>
      <c r="O244" s="169"/>
    </row>
    <row r="245" spans="2:15" customFormat="1" ht="12" customHeight="1">
      <c r="B245" s="168"/>
      <c r="C245" s="184" t="s">
        <v>70</v>
      </c>
      <c r="D245" s="139" t="s">
        <v>71</v>
      </c>
      <c r="E245" s="139" t="s">
        <v>103</v>
      </c>
      <c r="F245" s="139" t="s">
        <v>152</v>
      </c>
      <c r="G245" s="176" t="s">
        <v>74</v>
      </c>
      <c r="H245" s="177">
        <v>1.994629</v>
      </c>
      <c r="I245" s="177">
        <v>1.9930695337286879</v>
      </c>
      <c r="J245" s="176" t="s">
        <v>75</v>
      </c>
      <c r="K245" s="176" t="s">
        <v>76</v>
      </c>
      <c r="L245" s="176" t="s">
        <v>77</v>
      </c>
      <c r="M245" s="176" t="s">
        <v>78</v>
      </c>
      <c r="N245" s="185"/>
      <c r="O245" s="169"/>
    </row>
    <row r="246" spans="2:15" customFormat="1" ht="12" customHeight="1">
      <c r="B246" s="168"/>
      <c r="C246" s="184" t="s">
        <v>70</v>
      </c>
      <c r="D246" s="139" t="s">
        <v>71</v>
      </c>
      <c r="E246" s="139" t="s">
        <v>103</v>
      </c>
      <c r="F246" s="139" t="s">
        <v>131</v>
      </c>
      <c r="G246" s="176" t="s">
        <v>74</v>
      </c>
      <c r="H246" s="177">
        <v>1.4012249999999999</v>
      </c>
      <c r="I246" s="177">
        <v>1.3855049992587103</v>
      </c>
      <c r="J246" s="176" t="s">
        <v>75</v>
      </c>
      <c r="K246" s="176" t="s">
        <v>76</v>
      </c>
      <c r="L246" s="176" t="s">
        <v>77</v>
      </c>
      <c r="M246" s="176" t="s">
        <v>78</v>
      </c>
      <c r="N246" s="185"/>
      <c r="O246" s="169"/>
    </row>
    <row r="247" spans="2:15" customFormat="1" ht="12" customHeight="1">
      <c r="B247" s="168"/>
      <c r="C247" s="184" t="s">
        <v>70</v>
      </c>
      <c r="D247" s="139" t="s">
        <v>71</v>
      </c>
      <c r="E247" s="139" t="s">
        <v>87</v>
      </c>
      <c r="F247" s="139" t="s">
        <v>128</v>
      </c>
      <c r="G247" s="140" t="s">
        <v>74</v>
      </c>
      <c r="H247" s="140">
        <v>2.02</v>
      </c>
      <c r="I247" s="140">
        <v>2.02</v>
      </c>
      <c r="J247" s="140" t="s">
        <v>75</v>
      </c>
      <c r="K247" s="140" t="s">
        <v>76</v>
      </c>
      <c r="L247" s="140" t="s">
        <v>77</v>
      </c>
      <c r="M247" s="140" t="s">
        <v>78</v>
      </c>
      <c r="N247" s="185"/>
      <c r="O247" s="169"/>
    </row>
    <row r="248" spans="2:15" customFormat="1" ht="12" customHeight="1">
      <c r="B248" s="168"/>
      <c r="C248" s="184" t="s">
        <v>70</v>
      </c>
      <c r="D248" s="139" t="s">
        <v>71</v>
      </c>
      <c r="E248" s="139" t="s">
        <v>80</v>
      </c>
      <c r="F248" s="139" t="s">
        <v>131</v>
      </c>
      <c r="G248" s="140" t="s">
        <v>74</v>
      </c>
      <c r="H248" s="140">
        <v>3.64</v>
      </c>
      <c r="I248" s="140">
        <v>1.78</v>
      </c>
      <c r="J248" s="140" t="s">
        <v>75</v>
      </c>
      <c r="K248" s="140" t="s">
        <v>76</v>
      </c>
      <c r="L248" s="140" t="s">
        <v>77</v>
      </c>
      <c r="M248" s="140" t="s">
        <v>78</v>
      </c>
      <c r="N248" s="185"/>
      <c r="O248" s="169"/>
    </row>
    <row r="249" spans="2:15" customFormat="1" ht="12" customHeight="1">
      <c r="B249" s="168"/>
      <c r="C249" s="184" t="s">
        <v>70</v>
      </c>
      <c r="D249" s="139" t="s">
        <v>71</v>
      </c>
      <c r="E249" s="139" t="s">
        <v>87</v>
      </c>
      <c r="F249" s="139" t="s">
        <v>102</v>
      </c>
      <c r="G249" s="140" t="s">
        <v>74</v>
      </c>
      <c r="H249" s="140">
        <v>2.06</v>
      </c>
      <c r="I249" s="140">
        <v>2.06</v>
      </c>
      <c r="J249" s="140" t="s">
        <v>75</v>
      </c>
      <c r="K249" s="140" t="s">
        <v>76</v>
      </c>
      <c r="L249" s="140" t="s">
        <v>77</v>
      </c>
      <c r="M249" s="140" t="s">
        <v>78</v>
      </c>
      <c r="N249" s="185"/>
      <c r="O249" s="169"/>
    </row>
    <row r="250" spans="2:15" customFormat="1" ht="12" customHeight="1">
      <c r="B250" s="168"/>
      <c r="C250" s="184" t="s">
        <v>70</v>
      </c>
      <c r="D250" s="139" t="s">
        <v>71</v>
      </c>
      <c r="E250" s="139" t="s">
        <v>87</v>
      </c>
      <c r="F250" s="139" t="s">
        <v>97</v>
      </c>
      <c r="G250" s="140" t="s">
        <v>74</v>
      </c>
      <c r="H250" s="140">
        <v>3.99</v>
      </c>
      <c r="I250" s="140">
        <v>3.66</v>
      </c>
      <c r="J250" s="140" t="s">
        <v>75</v>
      </c>
      <c r="K250" s="140" t="s">
        <v>76</v>
      </c>
      <c r="L250" s="140" t="s">
        <v>77</v>
      </c>
      <c r="M250" s="140" t="s">
        <v>78</v>
      </c>
      <c r="N250" s="185"/>
      <c r="O250" s="169"/>
    </row>
    <row r="251" spans="2:15" customFormat="1" ht="12" customHeight="1">
      <c r="B251" s="168"/>
      <c r="C251" s="184" t="s">
        <v>70</v>
      </c>
      <c r="D251" s="139" t="s">
        <v>71</v>
      </c>
      <c r="E251" s="139" t="s">
        <v>87</v>
      </c>
      <c r="F251" s="139" t="s">
        <v>138</v>
      </c>
      <c r="G251" s="140" t="s">
        <v>74</v>
      </c>
      <c r="H251" s="140">
        <v>2.0099999999999998</v>
      </c>
      <c r="I251" s="140">
        <v>2.0099999999999998</v>
      </c>
      <c r="J251" s="140" t="s">
        <v>75</v>
      </c>
      <c r="K251" s="140" t="s">
        <v>76</v>
      </c>
      <c r="L251" s="140" t="s">
        <v>77</v>
      </c>
      <c r="M251" s="140" t="s">
        <v>78</v>
      </c>
      <c r="N251" s="185"/>
      <c r="O251" s="169"/>
    </row>
    <row r="252" spans="2:15" customFormat="1" ht="12" customHeight="1">
      <c r="B252" s="168"/>
      <c r="C252" s="184" t="s">
        <v>70</v>
      </c>
      <c r="D252" s="139" t="s">
        <v>71</v>
      </c>
      <c r="E252" s="139" t="s">
        <v>87</v>
      </c>
      <c r="F252" s="139" t="s">
        <v>104</v>
      </c>
      <c r="G252" s="140" t="s">
        <v>74</v>
      </c>
      <c r="H252" s="140">
        <v>2.34</v>
      </c>
      <c r="I252" s="140">
        <v>2.34</v>
      </c>
      <c r="J252" s="140" t="s">
        <v>75</v>
      </c>
      <c r="K252" s="140" t="s">
        <v>76</v>
      </c>
      <c r="L252" s="140" t="s">
        <v>77</v>
      </c>
      <c r="M252" s="140" t="s">
        <v>78</v>
      </c>
      <c r="N252" s="185"/>
      <c r="O252" s="169"/>
    </row>
    <row r="253" spans="2:15" customFormat="1" ht="12" customHeight="1">
      <c r="B253" s="168"/>
      <c r="C253" s="184" t="s">
        <v>70</v>
      </c>
      <c r="D253" s="139" t="s">
        <v>71</v>
      </c>
      <c r="E253" s="139" t="s">
        <v>87</v>
      </c>
      <c r="F253" s="139" t="s">
        <v>127</v>
      </c>
      <c r="G253" s="140" t="s">
        <v>74</v>
      </c>
      <c r="H253" s="140">
        <v>2.35</v>
      </c>
      <c r="I253" s="140">
        <v>2.35</v>
      </c>
      <c r="J253" s="140" t="s">
        <v>75</v>
      </c>
      <c r="K253" s="140" t="s">
        <v>76</v>
      </c>
      <c r="L253" s="140" t="s">
        <v>77</v>
      </c>
      <c r="M253" s="140" t="s">
        <v>78</v>
      </c>
      <c r="N253" s="185"/>
      <c r="O253" s="169"/>
    </row>
    <row r="254" spans="2:15" customFormat="1" ht="12" customHeight="1">
      <c r="B254" s="168"/>
      <c r="C254" s="184" t="s">
        <v>70</v>
      </c>
      <c r="D254" s="139" t="s">
        <v>71</v>
      </c>
      <c r="E254" s="139" t="s">
        <v>87</v>
      </c>
      <c r="F254" s="139" t="s">
        <v>115</v>
      </c>
      <c r="G254" s="140" t="s">
        <v>74</v>
      </c>
      <c r="H254" s="140">
        <v>2.71</v>
      </c>
      <c r="I254" s="140">
        <v>2.71</v>
      </c>
      <c r="J254" s="140" t="s">
        <v>75</v>
      </c>
      <c r="K254" s="140" t="s">
        <v>76</v>
      </c>
      <c r="L254" s="140" t="s">
        <v>77</v>
      </c>
      <c r="M254" s="140" t="s">
        <v>78</v>
      </c>
      <c r="N254" s="185"/>
      <c r="O254" s="169"/>
    </row>
    <row r="255" spans="2:15" customFormat="1" ht="12" customHeight="1">
      <c r="B255" s="168"/>
      <c r="C255" s="184" t="s">
        <v>70</v>
      </c>
      <c r="D255" s="139" t="s">
        <v>71</v>
      </c>
      <c r="E255" s="139" t="s">
        <v>87</v>
      </c>
      <c r="F255" s="139" t="s">
        <v>149</v>
      </c>
      <c r="G255" s="140" t="s">
        <v>74</v>
      </c>
      <c r="H255" s="140">
        <v>2.4300000000000002</v>
      </c>
      <c r="I255" s="140">
        <v>2.4300000000000002</v>
      </c>
      <c r="J255" s="140" t="s">
        <v>75</v>
      </c>
      <c r="K255" s="140" t="s">
        <v>76</v>
      </c>
      <c r="L255" s="140" t="s">
        <v>77</v>
      </c>
      <c r="M255" s="140" t="s">
        <v>78</v>
      </c>
      <c r="N255" s="185"/>
      <c r="O255" s="169"/>
    </row>
    <row r="256" spans="2:15" customFormat="1" ht="12" customHeight="1">
      <c r="B256" s="168"/>
      <c r="C256" s="184" t="s">
        <v>70</v>
      </c>
      <c r="D256" s="139" t="s">
        <v>71</v>
      </c>
      <c r="E256" s="139" t="s">
        <v>87</v>
      </c>
      <c r="F256" s="139" t="s">
        <v>164</v>
      </c>
      <c r="G256" s="140" t="s">
        <v>74</v>
      </c>
      <c r="H256" s="140">
        <v>3.62</v>
      </c>
      <c r="I256" s="140">
        <v>3.62</v>
      </c>
      <c r="J256" s="140" t="s">
        <v>75</v>
      </c>
      <c r="K256" s="140" t="s">
        <v>76</v>
      </c>
      <c r="L256" s="140" t="s">
        <v>77</v>
      </c>
      <c r="M256" s="140" t="s">
        <v>78</v>
      </c>
      <c r="N256" s="185"/>
      <c r="O256" s="169"/>
    </row>
    <row r="257" spans="2:15" customFormat="1" ht="12" customHeight="1">
      <c r="B257" s="168"/>
      <c r="C257" s="184" t="s">
        <v>70</v>
      </c>
      <c r="D257" s="139" t="s">
        <v>71</v>
      </c>
      <c r="E257" s="139" t="s">
        <v>87</v>
      </c>
      <c r="F257" s="139" t="s">
        <v>106</v>
      </c>
      <c r="G257" s="140" t="s">
        <v>74</v>
      </c>
      <c r="H257" s="140">
        <v>80.400000000000006</v>
      </c>
      <c r="I257" s="140">
        <v>80.11</v>
      </c>
      <c r="J257" s="140" t="s">
        <v>75</v>
      </c>
      <c r="K257" s="140" t="s">
        <v>76</v>
      </c>
      <c r="L257" s="140" t="s">
        <v>77</v>
      </c>
      <c r="M257" s="140" t="s">
        <v>78</v>
      </c>
      <c r="N257" s="185"/>
      <c r="O257" s="169"/>
    </row>
    <row r="258" spans="2:15" customFormat="1" ht="12" customHeight="1">
      <c r="B258" s="168"/>
      <c r="C258" s="184" t="s">
        <v>70</v>
      </c>
      <c r="D258" s="139" t="s">
        <v>71</v>
      </c>
      <c r="E258" s="139" t="s">
        <v>95</v>
      </c>
      <c r="F258" s="139" t="s">
        <v>125</v>
      </c>
      <c r="G258" s="140" t="s">
        <v>74</v>
      </c>
      <c r="H258" s="140">
        <v>15</v>
      </c>
      <c r="I258" s="140">
        <v>14.99</v>
      </c>
      <c r="J258" s="140" t="s">
        <v>75</v>
      </c>
      <c r="K258" s="140" t="s">
        <v>76</v>
      </c>
      <c r="L258" s="140" t="s">
        <v>77</v>
      </c>
      <c r="M258" s="140" t="s">
        <v>78</v>
      </c>
      <c r="N258" s="185"/>
      <c r="O258" s="169"/>
    </row>
    <row r="259" spans="2:15" customFormat="1" ht="12" customHeight="1">
      <c r="B259" s="168"/>
      <c r="C259" s="184" t="s">
        <v>70</v>
      </c>
      <c r="D259" s="139" t="s">
        <v>71</v>
      </c>
      <c r="E259" s="139" t="s">
        <v>97</v>
      </c>
      <c r="F259" s="139" t="s">
        <v>80</v>
      </c>
      <c r="G259" s="140" t="s">
        <v>74</v>
      </c>
      <c r="H259" s="140">
        <v>6.33</v>
      </c>
      <c r="I259" s="140">
        <v>6.32</v>
      </c>
      <c r="J259" s="140" t="s">
        <v>75</v>
      </c>
      <c r="K259" s="140" t="s">
        <v>76</v>
      </c>
      <c r="L259" s="140" t="s">
        <v>77</v>
      </c>
      <c r="M259" s="140" t="s">
        <v>78</v>
      </c>
      <c r="N259" s="185"/>
      <c r="O259" s="169"/>
    </row>
    <row r="260" spans="2:15" customFormat="1" ht="12" customHeight="1">
      <c r="B260" s="168"/>
      <c r="C260" s="184" t="s">
        <v>70</v>
      </c>
      <c r="D260" s="139" t="s">
        <v>71</v>
      </c>
      <c r="E260" s="139" t="s">
        <v>97</v>
      </c>
      <c r="F260" s="139" t="s">
        <v>109</v>
      </c>
      <c r="G260" s="140" t="s">
        <v>74</v>
      </c>
      <c r="H260" s="140">
        <v>3.09</v>
      </c>
      <c r="I260" s="140">
        <v>3.09</v>
      </c>
      <c r="J260" s="140" t="s">
        <v>75</v>
      </c>
      <c r="K260" s="140" t="s">
        <v>76</v>
      </c>
      <c r="L260" s="140" t="s">
        <v>77</v>
      </c>
      <c r="M260" s="140" t="s">
        <v>78</v>
      </c>
      <c r="N260" s="185"/>
      <c r="O260" s="169"/>
    </row>
    <row r="261" spans="2:15" customFormat="1" ht="12" customHeight="1">
      <c r="B261" s="168"/>
      <c r="C261" s="184" t="s">
        <v>70</v>
      </c>
      <c r="D261" s="139" t="s">
        <v>71</v>
      </c>
      <c r="E261" s="139" t="s">
        <v>97</v>
      </c>
      <c r="F261" s="139" t="s">
        <v>87</v>
      </c>
      <c r="G261" s="140" t="s">
        <v>74</v>
      </c>
      <c r="H261" s="140">
        <v>4.26</v>
      </c>
      <c r="I261" s="140">
        <v>4.26</v>
      </c>
      <c r="J261" s="140" t="s">
        <v>75</v>
      </c>
      <c r="K261" s="140" t="s">
        <v>76</v>
      </c>
      <c r="L261" s="140" t="s">
        <v>77</v>
      </c>
      <c r="M261" s="140" t="s">
        <v>78</v>
      </c>
      <c r="N261" s="185"/>
      <c r="O261" s="169"/>
    </row>
    <row r="262" spans="2:15" customFormat="1" ht="12" customHeight="1">
      <c r="B262" s="168"/>
      <c r="C262" s="184" t="s">
        <v>70</v>
      </c>
      <c r="D262" s="139" t="s">
        <v>71</v>
      </c>
      <c r="E262" s="139" t="s">
        <v>97</v>
      </c>
      <c r="F262" s="139" t="s">
        <v>102</v>
      </c>
      <c r="G262" s="140" t="s">
        <v>74</v>
      </c>
      <c r="H262" s="140">
        <v>8.2799999999999994</v>
      </c>
      <c r="I262" s="140">
        <v>8.27</v>
      </c>
      <c r="J262" s="140" t="s">
        <v>75</v>
      </c>
      <c r="K262" s="140" t="s">
        <v>76</v>
      </c>
      <c r="L262" s="140" t="s">
        <v>77</v>
      </c>
      <c r="M262" s="140" t="s">
        <v>78</v>
      </c>
      <c r="N262" s="185"/>
      <c r="O262" s="169"/>
    </row>
    <row r="263" spans="2:15" customFormat="1" ht="12" customHeight="1">
      <c r="B263" s="168"/>
      <c r="C263" s="184" t="s">
        <v>70</v>
      </c>
      <c r="D263" s="139" t="s">
        <v>71</v>
      </c>
      <c r="E263" s="139" t="s">
        <v>97</v>
      </c>
      <c r="F263" s="139" t="s">
        <v>99</v>
      </c>
      <c r="G263" s="140" t="s">
        <v>74</v>
      </c>
      <c r="H263" s="140">
        <v>6.09</v>
      </c>
      <c r="I263" s="140">
        <v>6.09</v>
      </c>
      <c r="J263" s="140" t="s">
        <v>75</v>
      </c>
      <c r="K263" s="140" t="s">
        <v>76</v>
      </c>
      <c r="L263" s="140" t="s">
        <v>77</v>
      </c>
      <c r="M263" s="140" t="s">
        <v>78</v>
      </c>
      <c r="N263" s="185"/>
      <c r="O263" s="169"/>
    </row>
    <row r="264" spans="2:15" customFormat="1" ht="12" customHeight="1">
      <c r="B264" s="168"/>
      <c r="C264" s="184" t="s">
        <v>70</v>
      </c>
      <c r="D264" s="139" t="s">
        <v>71</v>
      </c>
      <c r="E264" s="139" t="s">
        <v>97</v>
      </c>
      <c r="F264" s="139" t="s">
        <v>138</v>
      </c>
      <c r="G264" s="140" t="s">
        <v>74</v>
      </c>
      <c r="H264" s="140">
        <v>3.85</v>
      </c>
      <c r="I264" s="140">
        <v>3.84</v>
      </c>
      <c r="J264" s="140" t="s">
        <v>75</v>
      </c>
      <c r="K264" s="140" t="s">
        <v>76</v>
      </c>
      <c r="L264" s="140" t="s">
        <v>77</v>
      </c>
      <c r="M264" s="140" t="s">
        <v>78</v>
      </c>
      <c r="N264" s="185"/>
      <c r="O264" s="169"/>
    </row>
    <row r="265" spans="2:15" customFormat="1" ht="12" customHeight="1">
      <c r="B265" s="168"/>
      <c r="C265" s="184" t="s">
        <v>70</v>
      </c>
      <c r="D265" s="139" t="s">
        <v>71</v>
      </c>
      <c r="E265" s="139" t="s">
        <v>97</v>
      </c>
      <c r="F265" s="139" t="s">
        <v>117</v>
      </c>
      <c r="G265" s="140" t="s">
        <v>74</v>
      </c>
      <c r="H265" s="140">
        <v>2.52</v>
      </c>
      <c r="I265" s="140">
        <v>2.52</v>
      </c>
      <c r="J265" s="140" t="s">
        <v>75</v>
      </c>
      <c r="K265" s="140" t="s">
        <v>76</v>
      </c>
      <c r="L265" s="140" t="s">
        <v>77</v>
      </c>
      <c r="M265" s="140" t="s">
        <v>78</v>
      </c>
      <c r="N265" s="185"/>
      <c r="O265" s="169"/>
    </row>
    <row r="266" spans="2:15" customFormat="1" ht="12" customHeight="1">
      <c r="B266" s="168"/>
      <c r="C266" s="184" t="s">
        <v>70</v>
      </c>
      <c r="D266" s="139" t="s">
        <v>71</v>
      </c>
      <c r="E266" s="139" t="s">
        <v>97</v>
      </c>
      <c r="F266" s="139" t="s">
        <v>93</v>
      </c>
      <c r="G266" s="140" t="s">
        <v>74</v>
      </c>
      <c r="H266" s="140">
        <v>3.95</v>
      </c>
      <c r="I266" s="140">
        <v>3.95</v>
      </c>
      <c r="J266" s="140" t="s">
        <v>75</v>
      </c>
      <c r="K266" s="140" t="s">
        <v>76</v>
      </c>
      <c r="L266" s="140" t="s">
        <v>77</v>
      </c>
      <c r="M266" s="140" t="s">
        <v>78</v>
      </c>
      <c r="N266" s="185"/>
      <c r="O266" s="169"/>
    </row>
    <row r="267" spans="2:15" customFormat="1" ht="12" customHeight="1">
      <c r="B267" s="168"/>
      <c r="C267" s="184" t="s">
        <v>70</v>
      </c>
      <c r="D267" s="139" t="s">
        <v>71</v>
      </c>
      <c r="E267" s="139" t="s">
        <v>97</v>
      </c>
      <c r="F267" s="139" t="s">
        <v>105</v>
      </c>
      <c r="G267" s="140" t="s">
        <v>74</v>
      </c>
      <c r="H267" s="140">
        <v>5.82</v>
      </c>
      <c r="I267" s="140">
        <v>5.79</v>
      </c>
      <c r="J267" s="140" t="s">
        <v>75</v>
      </c>
      <c r="K267" s="140" t="s">
        <v>76</v>
      </c>
      <c r="L267" s="140" t="s">
        <v>77</v>
      </c>
      <c r="M267" s="140" t="s">
        <v>78</v>
      </c>
      <c r="N267" s="185"/>
      <c r="O267" s="169"/>
    </row>
    <row r="268" spans="2:15" customFormat="1" ht="12" customHeight="1">
      <c r="B268" s="168"/>
      <c r="C268" s="184" t="s">
        <v>70</v>
      </c>
      <c r="D268" s="139" t="s">
        <v>71</v>
      </c>
      <c r="E268" s="139" t="s">
        <v>97</v>
      </c>
      <c r="F268" s="139" t="s">
        <v>73</v>
      </c>
      <c r="G268" s="140" t="s">
        <v>74</v>
      </c>
      <c r="H268" s="140">
        <v>5.29</v>
      </c>
      <c r="I268" s="140">
        <v>5.23</v>
      </c>
      <c r="J268" s="140" t="s">
        <v>75</v>
      </c>
      <c r="K268" s="140" t="s">
        <v>76</v>
      </c>
      <c r="L268" s="140" t="s">
        <v>77</v>
      </c>
      <c r="M268" s="140" t="s">
        <v>78</v>
      </c>
      <c r="N268" s="185"/>
      <c r="O268" s="169"/>
    </row>
    <row r="269" spans="2:15" customFormat="1" ht="12" customHeight="1">
      <c r="B269" s="168"/>
      <c r="C269" s="184" t="s">
        <v>70</v>
      </c>
      <c r="D269" s="139" t="s">
        <v>71</v>
      </c>
      <c r="E269" s="139" t="s">
        <v>97</v>
      </c>
      <c r="F269" s="139" t="s">
        <v>125</v>
      </c>
      <c r="G269" s="140" t="s">
        <v>74</v>
      </c>
      <c r="H269" s="140">
        <v>6.27</v>
      </c>
      <c r="I269" s="140">
        <v>6.26</v>
      </c>
      <c r="J269" s="140" t="s">
        <v>75</v>
      </c>
      <c r="K269" s="140" t="s">
        <v>76</v>
      </c>
      <c r="L269" s="140" t="s">
        <v>77</v>
      </c>
      <c r="M269" s="140" t="s">
        <v>78</v>
      </c>
      <c r="N269" s="185"/>
      <c r="O269" s="169"/>
    </row>
    <row r="270" spans="2:15" customFormat="1" ht="12" customHeight="1">
      <c r="B270" s="168"/>
      <c r="C270" s="184" t="s">
        <v>70</v>
      </c>
      <c r="D270" s="139" t="s">
        <v>71</v>
      </c>
      <c r="E270" s="139" t="s">
        <v>87</v>
      </c>
      <c r="F270" s="139" t="s">
        <v>145</v>
      </c>
      <c r="G270" s="140" t="s">
        <v>74</v>
      </c>
      <c r="H270" s="140">
        <v>2</v>
      </c>
      <c r="I270" s="140">
        <v>2</v>
      </c>
      <c r="J270" s="140" t="s">
        <v>75</v>
      </c>
      <c r="K270" s="140" t="s">
        <v>76</v>
      </c>
      <c r="L270" s="140" t="s">
        <v>77</v>
      </c>
      <c r="M270" s="140" t="s">
        <v>78</v>
      </c>
      <c r="N270" s="185"/>
      <c r="O270" s="169"/>
    </row>
    <row r="271" spans="2:15" customFormat="1" ht="12" customHeight="1">
      <c r="B271" s="168"/>
      <c r="C271" s="184" t="s">
        <v>70</v>
      </c>
      <c r="D271" s="139" t="s">
        <v>71</v>
      </c>
      <c r="E271" s="139" t="s">
        <v>95</v>
      </c>
      <c r="F271" s="139" t="s">
        <v>109</v>
      </c>
      <c r="G271" s="140" t="s">
        <v>74</v>
      </c>
      <c r="H271" s="140">
        <v>3.31</v>
      </c>
      <c r="I271" s="140">
        <v>3.31</v>
      </c>
      <c r="J271" s="140" t="s">
        <v>75</v>
      </c>
      <c r="K271" s="140" t="s">
        <v>76</v>
      </c>
      <c r="L271" s="140" t="s">
        <v>77</v>
      </c>
      <c r="M271" s="140" t="s">
        <v>78</v>
      </c>
      <c r="N271" s="185"/>
      <c r="O271" s="169"/>
    </row>
    <row r="272" spans="2:15" customFormat="1" ht="12" customHeight="1">
      <c r="B272" s="168"/>
      <c r="C272" s="184" t="s">
        <v>70</v>
      </c>
      <c r="D272" s="139" t="s">
        <v>71</v>
      </c>
      <c r="E272" s="139" t="s">
        <v>95</v>
      </c>
      <c r="F272" s="139" t="s">
        <v>72</v>
      </c>
      <c r="G272" s="140" t="s">
        <v>74</v>
      </c>
      <c r="H272" s="140">
        <v>3.45</v>
      </c>
      <c r="I272" s="140">
        <v>3.45</v>
      </c>
      <c r="J272" s="140" t="s">
        <v>75</v>
      </c>
      <c r="K272" s="140" t="s">
        <v>76</v>
      </c>
      <c r="L272" s="140" t="s">
        <v>77</v>
      </c>
      <c r="M272" s="140" t="s">
        <v>78</v>
      </c>
      <c r="N272" s="185"/>
      <c r="O272" s="169"/>
    </row>
    <row r="273" spans="2:15" customFormat="1" ht="12" customHeight="1">
      <c r="B273" s="168"/>
      <c r="C273" s="184" t="s">
        <v>70</v>
      </c>
      <c r="D273" s="139" t="s">
        <v>71</v>
      </c>
      <c r="E273" s="139" t="s">
        <v>95</v>
      </c>
      <c r="F273" s="139" t="s">
        <v>87</v>
      </c>
      <c r="G273" s="140" t="s">
        <v>74</v>
      </c>
      <c r="H273" s="140">
        <v>3.66</v>
      </c>
      <c r="I273" s="140">
        <v>3.66</v>
      </c>
      <c r="J273" s="140" t="s">
        <v>75</v>
      </c>
      <c r="K273" s="140" t="s">
        <v>76</v>
      </c>
      <c r="L273" s="140" t="s">
        <v>77</v>
      </c>
      <c r="M273" s="140" t="s">
        <v>78</v>
      </c>
      <c r="N273" s="185"/>
      <c r="O273" s="169"/>
    </row>
    <row r="274" spans="2:15" customFormat="1" ht="12" customHeight="1">
      <c r="B274" s="168"/>
      <c r="C274" s="184" t="s">
        <v>70</v>
      </c>
      <c r="D274" s="139" t="s">
        <v>71</v>
      </c>
      <c r="E274" s="139" t="s">
        <v>95</v>
      </c>
      <c r="F274" s="139" t="s">
        <v>95</v>
      </c>
      <c r="G274" s="140" t="s">
        <v>74</v>
      </c>
      <c r="H274" s="140">
        <v>4.29</v>
      </c>
      <c r="I274" s="140">
        <v>4.29</v>
      </c>
      <c r="J274" s="140" t="s">
        <v>75</v>
      </c>
      <c r="K274" s="140" t="s">
        <v>76</v>
      </c>
      <c r="L274" s="140" t="s">
        <v>77</v>
      </c>
      <c r="M274" s="140" t="s">
        <v>78</v>
      </c>
      <c r="N274" s="185"/>
      <c r="O274" s="169"/>
    </row>
    <row r="275" spans="2:15" customFormat="1" ht="12" customHeight="1">
      <c r="B275" s="168"/>
      <c r="C275" s="184" t="s">
        <v>70</v>
      </c>
      <c r="D275" s="139" t="s">
        <v>71</v>
      </c>
      <c r="E275" s="139" t="s">
        <v>72</v>
      </c>
      <c r="F275" s="139" t="s">
        <v>120</v>
      </c>
      <c r="G275" s="140" t="s">
        <v>170</v>
      </c>
      <c r="H275" s="140">
        <v>2.0499999999999998</v>
      </c>
      <c r="I275" s="140">
        <v>1.99</v>
      </c>
      <c r="J275" s="140" t="s">
        <v>75</v>
      </c>
      <c r="K275" s="140" t="s">
        <v>76</v>
      </c>
      <c r="L275" s="178" t="s">
        <v>171</v>
      </c>
      <c r="M275" s="178" t="s">
        <v>172</v>
      </c>
      <c r="N275" s="185"/>
      <c r="O275" s="169"/>
    </row>
    <row r="276" spans="2:15" customFormat="1" ht="12" customHeight="1">
      <c r="B276" s="168"/>
      <c r="C276" s="186" t="s">
        <v>70</v>
      </c>
      <c r="D276" s="187" t="s">
        <v>71</v>
      </c>
      <c r="E276" s="187" t="s">
        <v>80</v>
      </c>
      <c r="F276" s="187" t="s">
        <v>131</v>
      </c>
      <c r="G276" s="188" t="s">
        <v>170</v>
      </c>
      <c r="H276" s="188">
        <v>3.57</v>
      </c>
      <c r="I276" s="188">
        <v>1.78</v>
      </c>
      <c r="J276" s="188" t="s">
        <v>75</v>
      </c>
      <c r="K276" s="188" t="s">
        <v>76</v>
      </c>
      <c r="L276" s="188" t="s">
        <v>171</v>
      </c>
      <c r="M276" s="188" t="s">
        <v>172</v>
      </c>
      <c r="N276" s="189"/>
      <c r="O276" s="169"/>
    </row>
    <row r="277" spans="2:15" customFormat="1" ht="12" customHeight="1">
      <c r="B277" s="168"/>
      <c r="C277" s="171"/>
      <c r="D277" s="171"/>
      <c r="E277" s="171"/>
      <c r="F277" s="171"/>
      <c r="G277" s="171"/>
      <c r="H277" s="171"/>
      <c r="I277" s="171"/>
      <c r="J277" s="171"/>
      <c r="K277" s="171"/>
      <c r="L277" s="171"/>
      <c r="M277" s="171"/>
      <c r="N277" s="171"/>
      <c r="O277" s="169"/>
    </row>
    <row r="278" spans="2:15" customFormat="1">
      <c r="B278" s="168"/>
      <c r="C278" s="172" t="s">
        <v>173</v>
      </c>
      <c r="D278" s="172"/>
      <c r="E278" s="172"/>
      <c r="F278" s="172"/>
      <c r="G278" s="172"/>
      <c r="H278" s="172"/>
      <c r="I278" s="172"/>
      <c r="J278" s="172"/>
      <c r="K278" s="172"/>
      <c r="L278" s="172"/>
      <c r="M278" s="172"/>
      <c r="N278" s="172"/>
      <c r="O278" s="169"/>
    </row>
    <row r="279" spans="2:15" customFormat="1">
      <c r="B279" s="168"/>
      <c r="C279" s="171"/>
      <c r="D279" s="171"/>
      <c r="E279" s="171"/>
      <c r="F279" s="171"/>
      <c r="G279" s="171"/>
      <c r="H279" s="171"/>
      <c r="I279" s="171"/>
      <c r="J279" s="171"/>
      <c r="K279" s="171"/>
      <c r="L279" s="171"/>
      <c r="M279" s="171"/>
      <c r="N279" s="171"/>
      <c r="O279" s="169"/>
    </row>
    <row r="280" spans="2:15" customFormat="1">
      <c r="B280" s="168"/>
      <c r="C280" s="112"/>
      <c r="D280" s="112"/>
      <c r="E280" s="112"/>
      <c r="F280" s="112"/>
      <c r="G280" s="112"/>
      <c r="H280" s="112"/>
      <c r="I280" s="112"/>
      <c r="J280" s="112"/>
      <c r="K280" s="112"/>
      <c r="L280" s="112"/>
      <c r="M280" s="112"/>
      <c r="N280" s="112"/>
      <c r="O280" s="169"/>
    </row>
    <row r="281" spans="2:15" customFormat="1" ht="15.75" thickBot="1">
      <c r="B281" s="173"/>
      <c r="C281" s="174"/>
      <c r="D281" s="174"/>
      <c r="E281" s="174"/>
      <c r="F281" s="174"/>
      <c r="G281" s="174"/>
      <c r="H281" s="174"/>
      <c r="I281" s="174"/>
      <c r="J281" s="174"/>
      <c r="K281" s="174"/>
      <c r="L281" s="174"/>
      <c r="M281" s="174"/>
      <c r="N281" s="174"/>
      <c r="O281" s="175"/>
    </row>
    <row r="282" spans="2:15" customFormat="1"/>
  </sheetData>
  <mergeCells count="14">
    <mergeCell ref="M6:M7"/>
    <mergeCell ref="N6:N7"/>
    <mergeCell ref="C278:N278"/>
    <mergeCell ref="C280:N280"/>
    <mergeCell ref="C3:N3"/>
    <mergeCell ref="C4:F4"/>
    <mergeCell ref="C5:F5"/>
    <mergeCell ref="G5:G7"/>
    <mergeCell ref="H5:H7"/>
    <mergeCell ref="I5:I7"/>
    <mergeCell ref="C6:F6"/>
    <mergeCell ref="J6:J7"/>
    <mergeCell ref="K6:K7"/>
    <mergeCell ref="L6:L7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70D071A70A34A46899E471088F1BC4F" ma:contentTypeVersion="15" ma:contentTypeDescription="Create a new document." ma:contentTypeScope="" ma:versionID="312dc23d6b3fb7624c1350c2093d17e8">
  <xsd:schema xmlns:xsd="http://www.w3.org/2001/XMLSchema" xmlns:xs="http://www.w3.org/2001/XMLSchema" xmlns:p="http://schemas.microsoft.com/office/2006/metadata/properties" xmlns:ns2="111dcc26-4a68-40fd-8b32-cc163fa8df59" xmlns:ns3="4494cc7c-873d-4c80-9650-25ed479db56e" xmlns:ns4="5ea67a00-16f2-46e9-b61b-e7bbbda2883f" targetNamespace="http://schemas.microsoft.com/office/2006/metadata/properties" ma:root="true" ma:fieldsID="2d141fa395788ed003f60f6b3b618c74" ns2:_="" ns3:_="" ns4:_="">
    <xsd:import namespace="111dcc26-4a68-40fd-8b32-cc163fa8df59"/>
    <xsd:import namespace="4494cc7c-873d-4c80-9650-25ed479db56e"/>
    <xsd:import namespace="5ea67a00-16f2-46e9-b61b-e7bbbda2883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4:SharedWithUsers" minOccurs="0"/>
                <xsd:element ref="ns4:SharedWithDetails" minOccurs="0"/>
                <xsd:element ref="ns2:MediaLengthInSecond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11dcc26-4a68-40fd-8b32-cc163fa8df5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2" nillable="true" ma:taxonomy="true" ma:internalName="lcf76f155ced4ddcb4097134ff3c332f" ma:taxonomyFieldName="MediaServiceImageTags" ma:displayName="Image Tags" ma:readOnly="false" ma:fieldId="{5cf76f15-5ced-4ddc-b409-7134ff3c332f}" ma:taxonomyMulti="true" ma:sspId="7c0b7209-8b30-4d9f-9476-6b035fe2b63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18" nillable="true" ma:displayName="Location" ma:indexed="true" ma:internalName="MediaServiceLocation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494cc7c-873d-4c80-9650-25ed479db56e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27ddaf59-4077-4a75-aeff-a7fbbd614abf}" ma:internalName="TaxCatchAll" ma:showField="CatchAllData" ma:web="5ea67a00-16f2-46e9-b61b-e7bbbda2883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ea67a00-16f2-46e9-b61b-e7bbbda2883f" elementFormDefault="qualified">
    <xsd:import namespace="http://schemas.microsoft.com/office/2006/documentManagement/types"/>
    <xsd:import namespace="http://schemas.microsoft.com/office/infopath/2007/PartnerControls"/>
    <xsd:element name="SharedWithUsers" ma:index="19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494cc7c-873d-4c80-9650-25ed479db56e" xsi:nil="true"/>
    <lcf76f155ced4ddcb4097134ff3c332f xmlns="111dcc26-4a68-40fd-8b32-cc163fa8df59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18B0CC35-D510-48DE-9DD5-229F44C1998D}"/>
</file>

<file path=customXml/itemProps2.xml><?xml version="1.0" encoding="utf-8"?>
<ds:datastoreItem xmlns:ds="http://schemas.openxmlformats.org/officeDocument/2006/customXml" ds:itemID="{84D8952A-C93E-46EF-B2E0-355A7E2BF363}"/>
</file>

<file path=customXml/itemProps3.xml><?xml version="1.0" encoding="utf-8"?>
<ds:datastoreItem xmlns:ds="http://schemas.openxmlformats.org/officeDocument/2006/customXml" ds:itemID="{DA1E0546-3546-42ED-B516-ED4AB78E300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Harding, Cassidy</dc:creator>
  <cp:keywords/>
  <dc:description/>
  <cp:lastModifiedBy>Harding, Cassidy</cp:lastModifiedBy>
  <cp:revision/>
  <dcterms:created xsi:type="dcterms:W3CDTF">2023-06-21T22:32:46Z</dcterms:created>
  <dcterms:modified xsi:type="dcterms:W3CDTF">2023-08-04T19:02:00Z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0x010100970D071A70A34A46899E471088F1BC4F</vt:lpwstr>
  </property>
</Properties>
</file>